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lvya\Desktop\RAI\Noviembre\Noviembre 2021\RRHH\"/>
    </mc:Choice>
  </mc:AlternateContent>
  <xr:revisionPtr revIDLastSave="0" documentId="13_ncr:1_{E7BBED98-8F68-483A-9D00-F9383BF19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" sheetId="1" r:id="rId1"/>
  </sheets>
  <externalReferences>
    <externalReference r:id="rId2"/>
  </externalReferences>
  <definedNames>
    <definedName name="_xlnm._FilterDatabase" localSheetId="0" hidden="1">Temp!$B$7:$P$7</definedName>
    <definedName name="_xlnm.Print_Titles" localSheetId="0">Temp!$1:$7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P19" i="1"/>
  <c r="O19" i="1"/>
  <c r="P18" i="1"/>
  <c r="O18" i="1"/>
  <c r="N98" i="1" l="1"/>
  <c r="M98" i="1"/>
  <c r="L98" i="1"/>
  <c r="K98" i="1"/>
  <c r="J98" i="1"/>
  <c r="I98" i="1"/>
  <c r="H98" i="1"/>
  <c r="G98" i="1"/>
  <c r="F98" i="1"/>
  <c r="E98" i="1"/>
  <c r="D98" i="1"/>
  <c r="C98" i="1"/>
  <c r="O46" i="1"/>
  <c r="N45" i="1"/>
  <c r="N46" i="1" s="1"/>
  <c r="M45" i="1"/>
  <c r="M46" i="1" s="1"/>
  <c r="L45" i="1"/>
  <c r="L46" i="1" s="1"/>
  <c r="K45" i="1"/>
  <c r="K46" i="1" s="1"/>
  <c r="J45" i="1"/>
  <c r="I45" i="1"/>
  <c r="H45" i="1"/>
  <c r="G45" i="1"/>
  <c r="F45" i="1"/>
  <c r="E45" i="1"/>
  <c r="D45" i="1"/>
  <c r="C45" i="1"/>
  <c r="N26" i="1"/>
  <c r="M26" i="1"/>
  <c r="L26" i="1"/>
  <c r="K26" i="1"/>
  <c r="J26" i="1"/>
  <c r="I26" i="1"/>
  <c r="H26" i="1"/>
  <c r="G26" i="1"/>
  <c r="F26" i="1"/>
  <c r="E26" i="1"/>
  <c r="D26" i="1"/>
  <c r="C26" i="1"/>
  <c r="O100" i="1"/>
  <c r="N97" i="1"/>
  <c r="N100" i="1" s="1"/>
  <c r="M97" i="1"/>
  <c r="M100" i="1" s="1"/>
  <c r="L97" i="1"/>
  <c r="L100" i="1" s="1"/>
  <c r="K97" i="1"/>
  <c r="K100" i="1" s="1"/>
  <c r="J97" i="1"/>
  <c r="I97" i="1"/>
  <c r="H97" i="1"/>
  <c r="G97" i="1"/>
  <c r="F97" i="1"/>
  <c r="E97" i="1"/>
  <c r="D97" i="1"/>
  <c r="C97" i="1"/>
  <c r="N85" i="1"/>
  <c r="M85" i="1"/>
  <c r="L85" i="1"/>
  <c r="K85" i="1"/>
  <c r="J85" i="1"/>
  <c r="I85" i="1"/>
  <c r="H85" i="1"/>
  <c r="G85" i="1"/>
  <c r="F85" i="1"/>
  <c r="E85" i="1"/>
  <c r="D85" i="1"/>
  <c r="C85" i="1"/>
  <c r="N72" i="1"/>
  <c r="M72" i="1"/>
  <c r="L72" i="1"/>
  <c r="K72" i="1"/>
  <c r="J72" i="1"/>
  <c r="I72" i="1"/>
  <c r="H72" i="1"/>
  <c r="G72" i="1"/>
  <c r="F72" i="1"/>
  <c r="E72" i="1"/>
  <c r="D72" i="1"/>
  <c r="C72" i="1"/>
  <c r="O49" i="1"/>
  <c r="N48" i="1"/>
  <c r="N49" i="1" s="1"/>
  <c r="M48" i="1"/>
  <c r="M49" i="1" s="1"/>
  <c r="L48" i="1"/>
  <c r="L49" i="1" s="1"/>
  <c r="K48" i="1"/>
  <c r="K49" i="1" s="1"/>
  <c r="J48" i="1"/>
  <c r="I48" i="1"/>
  <c r="H48" i="1"/>
  <c r="G48" i="1"/>
  <c r="F48" i="1"/>
  <c r="E48" i="1"/>
  <c r="D48" i="1"/>
  <c r="C48" i="1"/>
  <c r="N71" i="1"/>
  <c r="M71" i="1"/>
  <c r="L71" i="1"/>
  <c r="K71" i="1"/>
  <c r="J71" i="1"/>
  <c r="I71" i="1"/>
  <c r="H71" i="1"/>
  <c r="G71" i="1"/>
  <c r="F71" i="1"/>
  <c r="E71" i="1"/>
  <c r="D71" i="1"/>
  <c r="C71" i="1"/>
  <c r="N19" i="1"/>
  <c r="M19" i="1"/>
  <c r="L19" i="1"/>
  <c r="K19" i="1"/>
  <c r="J19" i="1"/>
  <c r="I19" i="1"/>
  <c r="H19" i="1"/>
  <c r="G19" i="1"/>
  <c r="F19" i="1"/>
  <c r="E19" i="1"/>
  <c r="D19" i="1"/>
  <c r="C19" i="1"/>
  <c r="N89" i="1"/>
  <c r="M89" i="1"/>
  <c r="L89" i="1"/>
  <c r="K89" i="1"/>
  <c r="J89" i="1"/>
  <c r="I89" i="1"/>
  <c r="H89" i="1"/>
  <c r="G89" i="1"/>
  <c r="F89" i="1"/>
  <c r="E89" i="1"/>
  <c r="D89" i="1"/>
  <c r="C89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61" i="1"/>
  <c r="M61" i="1"/>
  <c r="L61" i="1"/>
  <c r="K61" i="1"/>
  <c r="J61" i="1"/>
  <c r="I61" i="1"/>
  <c r="H61" i="1"/>
  <c r="G61" i="1"/>
  <c r="F61" i="1"/>
  <c r="E61" i="1"/>
  <c r="D61" i="1"/>
  <c r="C61" i="1"/>
  <c r="N81" i="1"/>
  <c r="M81" i="1"/>
  <c r="L81" i="1"/>
  <c r="K81" i="1"/>
  <c r="J81" i="1"/>
  <c r="I81" i="1"/>
  <c r="H81" i="1"/>
  <c r="G81" i="1"/>
  <c r="F81" i="1"/>
  <c r="E81" i="1"/>
  <c r="D81" i="1"/>
  <c r="C81" i="1"/>
  <c r="N93" i="1"/>
  <c r="M93" i="1"/>
  <c r="L93" i="1"/>
  <c r="K93" i="1"/>
  <c r="J93" i="1"/>
  <c r="I93" i="1"/>
  <c r="H93" i="1"/>
  <c r="G93" i="1"/>
  <c r="F93" i="1"/>
  <c r="E93" i="1"/>
  <c r="D93" i="1"/>
  <c r="C93" i="1"/>
  <c r="N18" i="1"/>
  <c r="M18" i="1"/>
  <c r="L18" i="1"/>
  <c r="K18" i="1"/>
  <c r="J18" i="1"/>
  <c r="I18" i="1"/>
  <c r="H18" i="1"/>
  <c r="G18" i="1"/>
  <c r="F18" i="1"/>
  <c r="E18" i="1"/>
  <c r="D18" i="1"/>
  <c r="C18" i="1"/>
  <c r="N64" i="1"/>
  <c r="M64" i="1"/>
  <c r="L64" i="1"/>
  <c r="K64" i="1"/>
  <c r="J64" i="1"/>
  <c r="I64" i="1"/>
  <c r="H64" i="1"/>
  <c r="G64" i="1"/>
  <c r="F64" i="1"/>
  <c r="E64" i="1"/>
  <c r="D64" i="1"/>
  <c r="C64" i="1"/>
  <c r="N66" i="1"/>
  <c r="M66" i="1"/>
  <c r="L66" i="1"/>
  <c r="K66" i="1"/>
  <c r="J66" i="1"/>
  <c r="I66" i="1"/>
  <c r="H66" i="1"/>
  <c r="G66" i="1"/>
  <c r="F66" i="1"/>
  <c r="E66" i="1"/>
  <c r="D66" i="1"/>
  <c r="C66" i="1"/>
  <c r="N92" i="1"/>
  <c r="M92" i="1"/>
  <c r="L92" i="1"/>
  <c r="K92" i="1"/>
  <c r="J92" i="1"/>
  <c r="I92" i="1"/>
  <c r="H92" i="1"/>
  <c r="G92" i="1"/>
  <c r="F92" i="1"/>
  <c r="E92" i="1"/>
  <c r="D92" i="1"/>
  <c r="C92" i="1"/>
  <c r="N60" i="1"/>
  <c r="M60" i="1"/>
  <c r="L60" i="1"/>
  <c r="K60" i="1"/>
  <c r="J60" i="1"/>
  <c r="I60" i="1"/>
  <c r="H60" i="1"/>
  <c r="G60" i="1"/>
  <c r="F60" i="1"/>
  <c r="E60" i="1"/>
  <c r="D60" i="1"/>
  <c r="C60" i="1"/>
  <c r="N35" i="1"/>
  <c r="M35" i="1"/>
  <c r="L35" i="1"/>
  <c r="K35" i="1"/>
  <c r="J35" i="1"/>
  <c r="I35" i="1"/>
  <c r="H35" i="1"/>
  <c r="G35" i="1"/>
  <c r="F35" i="1"/>
  <c r="E35" i="1"/>
  <c r="D35" i="1"/>
  <c r="C35" i="1"/>
  <c r="N70" i="1"/>
  <c r="M70" i="1"/>
  <c r="L70" i="1"/>
  <c r="K70" i="1"/>
  <c r="J70" i="1"/>
  <c r="I70" i="1"/>
  <c r="H70" i="1"/>
  <c r="G70" i="1"/>
  <c r="F70" i="1"/>
  <c r="E70" i="1"/>
  <c r="D70" i="1"/>
  <c r="C70" i="1"/>
  <c r="N29" i="1"/>
  <c r="M29" i="1"/>
  <c r="L29" i="1"/>
  <c r="K29" i="1"/>
  <c r="J29" i="1"/>
  <c r="I29" i="1"/>
  <c r="H29" i="1"/>
  <c r="G29" i="1"/>
  <c r="F29" i="1"/>
  <c r="E29" i="1"/>
  <c r="D29" i="1"/>
  <c r="C29" i="1"/>
  <c r="N80" i="1"/>
  <c r="M80" i="1"/>
  <c r="L80" i="1"/>
  <c r="K80" i="1"/>
  <c r="J80" i="1"/>
  <c r="I80" i="1"/>
  <c r="H80" i="1"/>
  <c r="G80" i="1"/>
  <c r="F80" i="1"/>
  <c r="E80" i="1"/>
  <c r="D80" i="1"/>
  <c r="C80" i="1"/>
  <c r="N65" i="1"/>
  <c r="M65" i="1"/>
  <c r="L65" i="1"/>
  <c r="K65" i="1"/>
  <c r="J65" i="1"/>
  <c r="I65" i="1"/>
  <c r="H65" i="1"/>
  <c r="G65" i="1"/>
  <c r="F65" i="1"/>
  <c r="E65" i="1"/>
  <c r="D65" i="1"/>
  <c r="C65" i="1"/>
  <c r="N79" i="1"/>
  <c r="M79" i="1"/>
  <c r="L79" i="1"/>
  <c r="K79" i="1"/>
  <c r="J79" i="1"/>
  <c r="I79" i="1"/>
  <c r="H79" i="1"/>
  <c r="G79" i="1"/>
  <c r="F79" i="1"/>
  <c r="E79" i="1"/>
  <c r="D79" i="1"/>
  <c r="C79" i="1"/>
  <c r="N54" i="1"/>
  <c r="M54" i="1"/>
  <c r="L54" i="1"/>
  <c r="K54" i="1"/>
  <c r="J54" i="1"/>
  <c r="I54" i="1"/>
  <c r="H54" i="1"/>
  <c r="G54" i="1"/>
  <c r="F54" i="1"/>
  <c r="E54" i="1"/>
  <c r="D54" i="1"/>
  <c r="C54" i="1"/>
  <c r="N11" i="1"/>
  <c r="M11" i="1"/>
  <c r="L11" i="1"/>
  <c r="K11" i="1"/>
  <c r="J11" i="1"/>
  <c r="I11" i="1"/>
  <c r="H11" i="1"/>
  <c r="G11" i="1"/>
  <c r="F11" i="1"/>
  <c r="E11" i="1"/>
  <c r="D11" i="1"/>
  <c r="C11" i="1"/>
  <c r="N99" i="1"/>
  <c r="M99" i="1"/>
  <c r="L99" i="1"/>
  <c r="K99" i="1"/>
  <c r="J99" i="1"/>
  <c r="I99" i="1"/>
  <c r="H99" i="1"/>
  <c r="G99" i="1"/>
  <c r="F99" i="1"/>
  <c r="E99" i="1"/>
  <c r="D99" i="1"/>
  <c r="C99" i="1"/>
  <c r="N9" i="1"/>
  <c r="M9" i="1"/>
  <c r="L9" i="1"/>
  <c r="K9" i="1"/>
  <c r="J9" i="1"/>
  <c r="I9" i="1"/>
  <c r="H9" i="1"/>
  <c r="G9" i="1"/>
  <c r="F9" i="1"/>
  <c r="E9" i="1"/>
  <c r="D9" i="1"/>
  <c r="C9" i="1"/>
  <c r="N82" i="1"/>
  <c r="M82" i="1"/>
  <c r="L82" i="1"/>
  <c r="K82" i="1"/>
  <c r="J82" i="1"/>
  <c r="I82" i="1"/>
  <c r="H82" i="1"/>
  <c r="G82" i="1"/>
  <c r="F82" i="1"/>
  <c r="E82" i="1"/>
  <c r="D82" i="1"/>
  <c r="C82" i="1"/>
  <c r="N78" i="1"/>
  <c r="M78" i="1"/>
  <c r="L78" i="1"/>
  <c r="K78" i="1"/>
  <c r="J78" i="1"/>
  <c r="I78" i="1"/>
  <c r="H78" i="1"/>
  <c r="G78" i="1"/>
  <c r="F78" i="1"/>
  <c r="E78" i="1"/>
  <c r="D78" i="1"/>
  <c r="C78" i="1"/>
  <c r="N31" i="1"/>
  <c r="M31" i="1"/>
  <c r="L31" i="1"/>
  <c r="K31" i="1"/>
  <c r="J31" i="1"/>
  <c r="I31" i="1"/>
  <c r="H31" i="1"/>
  <c r="G31" i="1"/>
  <c r="F31" i="1"/>
  <c r="E31" i="1"/>
  <c r="D31" i="1"/>
  <c r="C31" i="1"/>
  <c r="N42" i="1"/>
  <c r="M42" i="1"/>
  <c r="L42" i="1"/>
  <c r="K42" i="1"/>
  <c r="J42" i="1"/>
  <c r="I42" i="1"/>
  <c r="H42" i="1"/>
  <c r="G42" i="1"/>
  <c r="F42" i="1"/>
  <c r="E42" i="1"/>
  <c r="D42" i="1"/>
  <c r="C42" i="1"/>
  <c r="N69" i="1"/>
  <c r="M69" i="1"/>
  <c r="L69" i="1"/>
  <c r="K69" i="1"/>
  <c r="J69" i="1"/>
  <c r="I69" i="1"/>
  <c r="H69" i="1"/>
  <c r="G69" i="1"/>
  <c r="F69" i="1"/>
  <c r="E69" i="1"/>
  <c r="D69" i="1"/>
  <c r="C69" i="1"/>
  <c r="N94" i="1"/>
  <c r="M94" i="1"/>
  <c r="L94" i="1"/>
  <c r="K94" i="1"/>
  <c r="J94" i="1"/>
  <c r="I94" i="1"/>
  <c r="H94" i="1"/>
  <c r="G94" i="1"/>
  <c r="F94" i="1"/>
  <c r="E94" i="1"/>
  <c r="D94" i="1"/>
  <c r="C94" i="1"/>
  <c r="N84" i="1"/>
  <c r="M84" i="1"/>
  <c r="L84" i="1"/>
  <c r="K84" i="1"/>
  <c r="J84" i="1"/>
  <c r="I84" i="1"/>
  <c r="H84" i="1"/>
  <c r="G84" i="1"/>
  <c r="F84" i="1"/>
  <c r="E84" i="1"/>
  <c r="D84" i="1"/>
  <c r="C84" i="1"/>
  <c r="N88" i="1"/>
  <c r="M88" i="1"/>
  <c r="L88" i="1"/>
  <c r="K88" i="1"/>
  <c r="J88" i="1"/>
  <c r="I88" i="1"/>
  <c r="H88" i="1"/>
  <c r="G88" i="1"/>
  <c r="F88" i="1"/>
  <c r="E88" i="1"/>
  <c r="D88" i="1"/>
  <c r="C88" i="1"/>
  <c r="N10" i="1"/>
  <c r="M10" i="1"/>
  <c r="L10" i="1"/>
  <c r="K10" i="1"/>
  <c r="J10" i="1"/>
  <c r="I10" i="1"/>
  <c r="H10" i="1"/>
  <c r="G10" i="1"/>
  <c r="F10" i="1"/>
  <c r="E10" i="1"/>
  <c r="D10" i="1"/>
  <c r="C10" i="1"/>
  <c r="O39" i="1"/>
  <c r="N38" i="1"/>
  <c r="N39" i="1" s="1"/>
  <c r="M38" i="1"/>
  <c r="M39" i="1" s="1"/>
  <c r="L38" i="1"/>
  <c r="L39" i="1" s="1"/>
  <c r="K38" i="1"/>
  <c r="K39" i="1" s="1"/>
  <c r="J38" i="1"/>
  <c r="I38" i="1"/>
  <c r="H38" i="1"/>
  <c r="G38" i="1"/>
  <c r="F38" i="1"/>
  <c r="E38" i="1"/>
  <c r="D38" i="1"/>
  <c r="C38" i="1"/>
  <c r="N77" i="1"/>
  <c r="M77" i="1"/>
  <c r="L77" i="1"/>
  <c r="K77" i="1"/>
  <c r="J77" i="1"/>
  <c r="I77" i="1"/>
  <c r="H77" i="1"/>
  <c r="G77" i="1"/>
  <c r="F77" i="1"/>
  <c r="E77" i="1"/>
  <c r="D77" i="1"/>
  <c r="C77" i="1"/>
  <c r="N59" i="1"/>
  <c r="M59" i="1"/>
  <c r="L59" i="1"/>
  <c r="K59" i="1"/>
  <c r="J59" i="1"/>
  <c r="I59" i="1"/>
  <c r="H59" i="1"/>
  <c r="G59" i="1"/>
  <c r="F59" i="1"/>
  <c r="E59" i="1"/>
  <c r="D59" i="1"/>
  <c r="C59" i="1"/>
  <c r="N63" i="1"/>
  <c r="M63" i="1"/>
  <c r="L63" i="1"/>
  <c r="K63" i="1"/>
  <c r="J63" i="1"/>
  <c r="I63" i="1"/>
  <c r="H63" i="1"/>
  <c r="G63" i="1"/>
  <c r="F63" i="1"/>
  <c r="E63" i="1"/>
  <c r="D63" i="1"/>
  <c r="C63" i="1"/>
  <c r="N8" i="1"/>
  <c r="M8" i="1"/>
  <c r="L8" i="1"/>
  <c r="K8" i="1"/>
  <c r="J8" i="1"/>
  <c r="I8" i="1"/>
  <c r="H8" i="1"/>
  <c r="G8" i="1"/>
  <c r="F8" i="1"/>
  <c r="E8" i="1"/>
  <c r="D8" i="1"/>
  <c r="C8" i="1"/>
  <c r="N76" i="1"/>
  <c r="M76" i="1"/>
  <c r="L76" i="1"/>
  <c r="K76" i="1"/>
  <c r="J76" i="1"/>
  <c r="I76" i="1"/>
  <c r="H76" i="1"/>
  <c r="G76" i="1"/>
  <c r="F76" i="1"/>
  <c r="E76" i="1"/>
  <c r="D76" i="1"/>
  <c r="C76" i="1"/>
  <c r="N67" i="1"/>
  <c r="M67" i="1"/>
  <c r="L67" i="1"/>
  <c r="K67" i="1"/>
  <c r="J67" i="1"/>
  <c r="I67" i="1"/>
  <c r="H67" i="1"/>
  <c r="G67" i="1"/>
  <c r="F67" i="1"/>
  <c r="E67" i="1"/>
  <c r="D67" i="1"/>
  <c r="C67" i="1"/>
  <c r="N62" i="1"/>
  <c r="M62" i="1"/>
  <c r="L62" i="1"/>
  <c r="K62" i="1"/>
  <c r="J62" i="1"/>
  <c r="I62" i="1"/>
  <c r="H62" i="1"/>
  <c r="G62" i="1"/>
  <c r="F62" i="1"/>
  <c r="E62" i="1"/>
  <c r="D62" i="1"/>
  <c r="C62" i="1"/>
  <c r="N25" i="1"/>
  <c r="M25" i="1"/>
  <c r="M27" i="1" s="1"/>
  <c r="L25" i="1"/>
  <c r="K25" i="1"/>
  <c r="J25" i="1"/>
  <c r="I25" i="1"/>
  <c r="H25" i="1"/>
  <c r="G25" i="1"/>
  <c r="F25" i="1"/>
  <c r="E25" i="1"/>
  <c r="D25" i="1"/>
  <c r="C25" i="1"/>
  <c r="N14" i="1"/>
  <c r="M14" i="1"/>
  <c r="L14" i="1"/>
  <c r="K14" i="1"/>
  <c r="J14" i="1"/>
  <c r="I14" i="1"/>
  <c r="H14" i="1"/>
  <c r="G14" i="1"/>
  <c r="F14" i="1"/>
  <c r="E14" i="1"/>
  <c r="D14" i="1"/>
  <c r="C14" i="1"/>
  <c r="N57" i="1"/>
  <c r="M57" i="1"/>
  <c r="L57" i="1"/>
  <c r="K57" i="1"/>
  <c r="J57" i="1"/>
  <c r="I57" i="1"/>
  <c r="H57" i="1"/>
  <c r="G57" i="1"/>
  <c r="F57" i="1"/>
  <c r="E57" i="1"/>
  <c r="D57" i="1"/>
  <c r="C57" i="1"/>
  <c r="N75" i="1"/>
  <c r="M75" i="1"/>
  <c r="L75" i="1"/>
  <c r="K75" i="1"/>
  <c r="J75" i="1"/>
  <c r="I75" i="1"/>
  <c r="H75" i="1"/>
  <c r="G75" i="1"/>
  <c r="F75" i="1"/>
  <c r="E75" i="1"/>
  <c r="D75" i="1"/>
  <c r="C75" i="1"/>
  <c r="N30" i="1"/>
  <c r="M30" i="1"/>
  <c r="L30" i="1"/>
  <c r="K30" i="1"/>
  <c r="J30" i="1"/>
  <c r="I30" i="1"/>
  <c r="H30" i="1"/>
  <c r="G30" i="1"/>
  <c r="F30" i="1"/>
  <c r="E30" i="1"/>
  <c r="D30" i="1"/>
  <c r="C30" i="1"/>
  <c r="N58" i="1"/>
  <c r="M58" i="1"/>
  <c r="L58" i="1"/>
  <c r="K58" i="1"/>
  <c r="J58" i="1"/>
  <c r="I58" i="1"/>
  <c r="H58" i="1"/>
  <c r="G58" i="1"/>
  <c r="F58" i="1"/>
  <c r="E58" i="1"/>
  <c r="D58" i="1"/>
  <c r="C58" i="1"/>
  <c r="O36" i="1"/>
  <c r="N34" i="1"/>
  <c r="M34" i="1"/>
  <c r="L34" i="1"/>
  <c r="K34" i="1"/>
  <c r="K36" i="1" s="1"/>
  <c r="J34" i="1"/>
  <c r="I34" i="1"/>
  <c r="H34" i="1"/>
  <c r="G34" i="1"/>
  <c r="F34" i="1"/>
  <c r="E34" i="1"/>
  <c r="D34" i="1"/>
  <c r="C34" i="1"/>
  <c r="N51" i="1"/>
  <c r="M51" i="1"/>
  <c r="L51" i="1"/>
  <c r="K51" i="1"/>
  <c r="J51" i="1"/>
  <c r="I51" i="1"/>
  <c r="H51" i="1"/>
  <c r="G51" i="1"/>
  <c r="F51" i="1"/>
  <c r="E51" i="1"/>
  <c r="D51" i="1"/>
  <c r="C51" i="1"/>
  <c r="O23" i="1"/>
  <c r="N22" i="1"/>
  <c r="N23" i="1" s="1"/>
  <c r="M22" i="1"/>
  <c r="M23" i="1" s="1"/>
  <c r="L22" i="1"/>
  <c r="L23" i="1" s="1"/>
  <c r="K22" i="1"/>
  <c r="K23" i="1" s="1"/>
  <c r="J22" i="1"/>
  <c r="I22" i="1"/>
  <c r="H22" i="1"/>
  <c r="G22" i="1"/>
  <c r="F22" i="1"/>
  <c r="E22" i="1"/>
  <c r="D22" i="1"/>
  <c r="C22" i="1"/>
  <c r="N91" i="1"/>
  <c r="M91" i="1"/>
  <c r="L91" i="1"/>
  <c r="K91" i="1"/>
  <c r="J91" i="1"/>
  <c r="I91" i="1"/>
  <c r="H91" i="1"/>
  <c r="G91" i="1"/>
  <c r="F91" i="1"/>
  <c r="E91" i="1"/>
  <c r="D91" i="1"/>
  <c r="C91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68" i="1"/>
  <c r="M68" i="1"/>
  <c r="L68" i="1"/>
  <c r="K68" i="1"/>
  <c r="J68" i="1"/>
  <c r="I68" i="1"/>
  <c r="H68" i="1"/>
  <c r="G68" i="1"/>
  <c r="F68" i="1"/>
  <c r="E68" i="1"/>
  <c r="D68" i="1"/>
  <c r="C68" i="1"/>
  <c r="N83" i="1"/>
  <c r="M83" i="1"/>
  <c r="L83" i="1"/>
  <c r="K83" i="1"/>
  <c r="J83" i="1"/>
  <c r="I83" i="1"/>
  <c r="H83" i="1"/>
  <c r="G83" i="1"/>
  <c r="F83" i="1"/>
  <c r="E83" i="1"/>
  <c r="D83" i="1"/>
  <c r="C83" i="1"/>
  <c r="N86" i="1"/>
  <c r="M86" i="1"/>
  <c r="L86" i="1"/>
  <c r="K86" i="1"/>
  <c r="J86" i="1"/>
  <c r="I86" i="1"/>
  <c r="H86" i="1"/>
  <c r="G86" i="1"/>
  <c r="F86" i="1"/>
  <c r="E86" i="1"/>
  <c r="D86" i="1"/>
  <c r="C86" i="1"/>
  <c r="N87" i="1"/>
  <c r="M87" i="1"/>
  <c r="L87" i="1"/>
  <c r="K87" i="1"/>
  <c r="J87" i="1"/>
  <c r="I87" i="1"/>
  <c r="H87" i="1"/>
  <c r="G87" i="1"/>
  <c r="F87" i="1"/>
  <c r="E87" i="1"/>
  <c r="D87" i="1"/>
  <c r="C87" i="1"/>
  <c r="N90" i="1"/>
  <c r="M90" i="1"/>
  <c r="L90" i="1"/>
  <c r="K90" i="1"/>
  <c r="J90" i="1"/>
  <c r="I90" i="1"/>
  <c r="H90" i="1"/>
  <c r="G90" i="1"/>
  <c r="F90" i="1"/>
  <c r="E90" i="1"/>
  <c r="D90" i="1"/>
  <c r="C90" i="1"/>
  <c r="N15" i="1"/>
  <c r="M15" i="1"/>
  <c r="L15" i="1"/>
  <c r="K15" i="1"/>
  <c r="J15" i="1"/>
  <c r="I15" i="1"/>
  <c r="H15" i="1"/>
  <c r="G15" i="1"/>
  <c r="F15" i="1"/>
  <c r="E15" i="1"/>
  <c r="D15" i="1"/>
  <c r="C15" i="1"/>
  <c r="O43" i="1"/>
  <c r="N41" i="1"/>
  <c r="N43" i="1" s="1"/>
  <c r="M41" i="1"/>
  <c r="M43" i="1" s="1"/>
  <c r="L41" i="1"/>
  <c r="L43" i="1" s="1"/>
  <c r="K41" i="1"/>
  <c r="K43" i="1" s="1"/>
  <c r="J41" i="1"/>
  <c r="I41" i="1"/>
  <c r="H41" i="1"/>
  <c r="G41" i="1"/>
  <c r="F41" i="1"/>
  <c r="E41" i="1"/>
  <c r="D41" i="1"/>
  <c r="C41" i="1"/>
  <c r="L55" i="1" l="1"/>
  <c r="K55" i="1"/>
  <c r="O55" i="1"/>
  <c r="N95" i="1"/>
  <c r="K95" i="1"/>
  <c r="O95" i="1"/>
  <c r="M95" i="1"/>
  <c r="L95" i="1"/>
  <c r="N55" i="1"/>
  <c r="M55" i="1"/>
  <c r="M36" i="1"/>
  <c r="L36" i="1"/>
  <c r="N36" i="1"/>
  <c r="M32" i="1"/>
  <c r="K27" i="1"/>
  <c r="O27" i="1"/>
  <c r="K32" i="1"/>
  <c r="O32" i="1"/>
  <c r="L32" i="1"/>
  <c r="N32" i="1"/>
  <c r="K20" i="1"/>
  <c r="O20" i="1"/>
  <c r="L27" i="1"/>
  <c r="N27" i="1"/>
  <c r="N20" i="1"/>
  <c r="L20" i="1"/>
  <c r="M20" i="1"/>
  <c r="M16" i="1"/>
  <c r="L16" i="1"/>
  <c r="N16" i="1"/>
  <c r="K16" i="1"/>
  <c r="O16" i="1"/>
  <c r="K12" i="1"/>
  <c r="L12" i="1"/>
  <c r="M12" i="1"/>
  <c r="M102" i="1" s="1"/>
  <c r="N12" i="1"/>
  <c r="P39" i="1"/>
  <c r="P23" i="1"/>
  <c r="P49" i="1"/>
  <c r="P46" i="1"/>
  <c r="P100" i="1" l="1"/>
  <c r="L102" i="1"/>
  <c r="O102" i="1"/>
  <c r="N102" i="1"/>
  <c r="K102" i="1"/>
  <c r="P95" i="1"/>
  <c r="P55" i="1"/>
  <c r="P43" i="1"/>
  <c r="P36" i="1"/>
  <c r="P32" i="1"/>
  <c r="P27" i="1"/>
  <c r="P20" i="1"/>
  <c r="P16" i="1"/>
  <c r="P102" i="1" l="1"/>
</calcChain>
</file>

<file path=xl/sharedStrings.xml><?xml version="1.0" encoding="utf-8"?>
<sst xmlns="http://schemas.openxmlformats.org/spreadsheetml/2006/main" count="18" uniqueCount="18">
  <si>
    <t>DIRECCION GENERAL DE INFORMACION Y DEFENSA DE LOS AFILIADOS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</si>
  <si>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</si>
  <si>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</si>
  <si>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</si>
  <si>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</si>
  <si>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</si>
  <si>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</si>
  <si>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</si>
  <si>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FECHA INICIO</t>
  </si>
  <si>
    <t>FECHA TERMINO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</si>
  <si>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</si>
  <si>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</si>
  <si>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</si>
  <si>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</si>
  <si>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</si>
  <si>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</si>
  <si>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>Totales Generales</t>
  </si>
  <si>
    <t>Nómina de Empleados Temporales -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</si>
</sst>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1" applyFont="1" applyBorder="1"/>
    <xf numFmtId="0" fontId="0" fillId="0" borderId="4" xfId="0" applyBorder="1"/>
    <xf numFmtId="0" fontId="0" fillId="0" borderId="0" xfId="0" applyBorder="1"/>
    <xf numFmtId="164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/>
    <xf numFmtId="164" fontId="0" fillId="0" borderId="0" xfId="1" applyFont="1"/>
    <xf numFmtId="49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4" fontId="0" fillId="0" borderId="6" xfId="0" applyNumberFormat="1" applyBorder="1"/>
    <xf numFmtId="4" fontId="0" fillId="0" borderId="0" xfId="0" applyNumberFormat="1" applyBorder="1"/>
    <xf numFmtId="49" fontId="0" fillId="0" borderId="6" xfId="0" applyNumberFormat="1" applyBorder="1"/>
    <xf numFmtId="4" fontId="0" fillId="0" borderId="5" xfId="0" applyNumberFormat="1" applyBorder="1"/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0</xdr:row>
      <xdr:rowOff>51209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458200" y="512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s%20para%20revision%20y%20validacion%20Noviembre%202021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tenimientos"/>
      <sheetName val="Nomina Automatica"/>
      <sheetName val="Fijos"/>
      <sheetName val="Temp"/>
    </sheetNames>
    <sheetDataSet>
      <sheetData sheetId="0">
        <row r="206">
          <cell r="E206" t="str">
            <v xml:space="preserve">AGUSTIN PAREDES CIPRIAN             </v>
          </cell>
          <cell r="F206" t="str">
            <v>CONTRATADO</v>
          </cell>
          <cell r="G206" t="str">
            <v>MASCULINO</v>
          </cell>
          <cell r="H206" t="str">
            <v>COORDINADOR DE OFICINA PROVINC</v>
          </cell>
          <cell r="I206" t="str">
            <v>OFICINAS PROVINCIALES</v>
          </cell>
          <cell r="J206" t="str">
            <v>SAMANA</v>
          </cell>
          <cell r="K206">
            <v>40000</v>
          </cell>
          <cell r="N206" t="str">
            <v>19/08/2021</v>
          </cell>
          <cell r="O206" t="str">
            <v>19/02/2022</v>
          </cell>
        </row>
        <row r="207">
          <cell r="E207" t="str">
            <v xml:space="preserve">ALEX MARTIN FLORIAN MEDINA          </v>
          </cell>
          <cell r="F207" t="str">
            <v>CONTRATADO</v>
          </cell>
          <cell r="G207" t="str">
            <v>MASCULINO</v>
          </cell>
          <cell r="H207" t="str">
            <v>ENCARGADO (A) OFICINA PROVINCI</v>
          </cell>
          <cell r="I207" t="str">
            <v>OFICINAS PROVINCIALES</v>
          </cell>
          <cell r="J207" t="str">
            <v>BAHORUCO</v>
          </cell>
          <cell r="K207">
            <v>40000</v>
          </cell>
          <cell r="N207" t="str">
            <v>17/05/2021</v>
          </cell>
          <cell r="O207" t="str">
            <v>17/11/2021</v>
          </cell>
        </row>
        <row r="208">
          <cell r="E208" t="str">
            <v xml:space="preserve">ANA MIGUELINA MATA METZ             </v>
          </cell>
          <cell r="F208" t="str">
            <v>CONTRATADO</v>
          </cell>
          <cell r="G208" t="str">
            <v>FEMENINO</v>
          </cell>
          <cell r="H208" t="str">
            <v xml:space="preserve">ANALISTA DE RECURSOS HUMANOS  </v>
          </cell>
          <cell r="I208" t="str">
            <v>DEPARTAMENTO RECURSOS HUMANOS</v>
          </cell>
          <cell r="J208" t="str">
            <v>SEDE CENTRAL</v>
          </cell>
          <cell r="K208">
            <v>40000</v>
          </cell>
          <cell r="N208" t="str">
            <v>22/03/2021</v>
          </cell>
          <cell r="O208" t="str">
            <v>22/09/2021</v>
          </cell>
        </row>
        <row r="209">
          <cell r="E209" t="str">
            <v xml:space="preserve">ANGEL MARIA CACERES NERIS           </v>
          </cell>
          <cell r="F209" t="str">
            <v>CONTRATADO</v>
          </cell>
          <cell r="G209" t="str">
            <v>MASCULINO</v>
          </cell>
          <cell r="H209" t="str">
            <v>ENC. DPTO. PROMOCION DEL SISTE</v>
          </cell>
          <cell r="I209" t="str">
            <v>DEPARTAMENTO PROMOCION</v>
          </cell>
          <cell r="J209" t="str">
            <v>SEDE CENTRAL</v>
          </cell>
          <cell r="K209">
            <v>125000</v>
          </cell>
          <cell r="N209" t="str">
            <v>01/07/2021</v>
          </cell>
          <cell r="O209" t="str">
            <v>01/01/2022</v>
          </cell>
        </row>
        <row r="210">
          <cell r="E210" t="str">
            <v xml:space="preserve">ASHLEY CAROLINA PEREZ MARTE         </v>
          </cell>
          <cell r="F210" t="str">
            <v>CONTRATADO</v>
          </cell>
          <cell r="G210" t="str">
            <v>FEMENINO</v>
          </cell>
          <cell r="H210" t="str">
            <v xml:space="preserve">TECNICO EN PLANIFICACION      </v>
          </cell>
          <cell r="I210" t="str">
            <v>DEPARTAMENTO PLANIFICACION Y DESARROLLO</v>
          </cell>
          <cell r="J210" t="str">
            <v>SEDE CENTRAL</v>
          </cell>
          <cell r="K210">
            <v>35000</v>
          </cell>
          <cell r="N210" t="str">
            <v>16/04/2021</v>
          </cell>
          <cell r="O210" t="str">
            <v>16/10/2021</v>
          </cell>
        </row>
        <row r="211">
          <cell r="E211" t="str">
            <v xml:space="preserve">CATERANGEL BAUTISTA ALMONT          </v>
          </cell>
          <cell r="F211" t="str">
            <v>CONTRATADO</v>
          </cell>
          <cell r="G211" t="str">
            <v>FEMENINO</v>
          </cell>
          <cell r="H211" t="str">
            <v xml:space="preserve">ANALISTA DE PLANIFICACION     </v>
          </cell>
          <cell r="I211" t="str">
            <v>DEPARTAMENTO PLANIFICACION Y DESARROLLO</v>
          </cell>
          <cell r="J211" t="str">
            <v>SEDE CENTRAL</v>
          </cell>
          <cell r="K211">
            <v>40000</v>
          </cell>
          <cell r="N211" t="str">
            <v>23/03/2021</v>
          </cell>
          <cell r="O211" t="str">
            <v>23/09/2021</v>
          </cell>
        </row>
        <row r="212">
          <cell r="E212" t="str">
            <v xml:space="preserve">CEFERINA SOLER ACEVEDO DE RAMIREZ   </v>
          </cell>
          <cell r="F212" t="str">
            <v>CONTRATADO</v>
          </cell>
          <cell r="G212" t="str">
            <v>FEMENINO</v>
          </cell>
          <cell r="H212" t="str">
            <v xml:space="preserve">DEFENSOR DE LOS AFILIADOS     </v>
          </cell>
          <cell r="I212" t="str">
            <v>DEPARTAMENTO ORIENTACION Y DEFENSORIA</v>
          </cell>
          <cell r="J212" t="str">
            <v>SEDE CENTRAL</v>
          </cell>
          <cell r="K212">
            <v>30000</v>
          </cell>
          <cell r="N212" t="str">
            <v>20/08/2021</v>
          </cell>
          <cell r="O212" t="str">
            <v>20/02/2022</v>
          </cell>
        </row>
        <row r="213">
          <cell r="E213" t="str">
            <v xml:space="preserve">CHAILYN ESTHER VELAZQUEZ RAMIREZ    </v>
          </cell>
          <cell r="F213" t="str">
            <v>CONTRATADO</v>
          </cell>
          <cell r="G213" t="str">
            <v>FEMENINO</v>
          </cell>
          <cell r="H213" t="str">
            <v>TECNICO DE ORIENTACION A LOS A</v>
          </cell>
          <cell r="I213" t="str">
            <v>DEPARTAMENTO ORIENTACION Y DEFENSORIA</v>
          </cell>
          <cell r="J213" t="str">
            <v>SEDE CENTRAL</v>
          </cell>
          <cell r="K213">
            <v>20000</v>
          </cell>
          <cell r="N213" t="str">
            <v>30/03/2021</v>
          </cell>
          <cell r="O213" t="str">
            <v>30/09/2021</v>
          </cell>
        </row>
        <row r="214">
          <cell r="E214" t="str">
            <v xml:space="preserve">CRISTAL TRINIDAD DE LA ROSA         </v>
          </cell>
          <cell r="F214" t="str">
            <v>CONTRATADO</v>
          </cell>
          <cell r="G214" t="str">
            <v>FEMENINO</v>
          </cell>
          <cell r="H214" t="str">
            <v>TECNICO DE ORIENTACION A LOS A</v>
          </cell>
          <cell r="I214" t="str">
            <v>DEPARTAMENTO ORIENTACION Y DEFENSORIA</v>
          </cell>
          <cell r="J214" t="str">
            <v>SEDE CENTRAL</v>
          </cell>
          <cell r="K214">
            <v>25000</v>
          </cell>
          <cell r="N214" t="str">
            <v>08/03/2021</v>
          </cell>
          <cell r="O214" t="str">
            <v>08/09/2021</v>
          </cell>
        </row>
        <row r="215">
          <cell r="E215" t="str">
            <v xml:space="preserve">DARIDYS ESTHER MUÑOZ VILLALONA      </v>
          </cell>
          <cell r="F215" t="str">
            <v>CONTRATADO</v>
          </cell>
          <cell r="G215" t="str">
            <v>FEMENINO</v>
          </cell>
          <cell r="H215" t="str">
            <v>ENCARGADO DEPARTAMENTO DE RECU</v>
          </cell>
          <cell r="I215" t="str">
            <v>DEPARTAMENTO RECURSOS HUMANOS</v>
          </cell>
          <cell r="J215" t="str">
            <v>SEDE CENTRAL</v>
          </cell>
          <cell r="K215">
            <v>125000</v>
          </cell>
          <cell r="N215" t="str">
            <v>22/03/2021</v>
          </cell>
          <cell r="O215" t="str">
            <v>22/09/2021</v>
          </cell>
        </row>
        <row r="216">
          <cell r="E216" t="str">
            <v xml:space="preserve">DENISSE IVETTEE TAVERAS DE VALDEZ   </v>
          </cell>
          <cell r="F216" t="str">
            <v>CONTRATADO</v>
          </cell>
          <cell r="G216" t="str">
            <v>FEMENINO</v>
          </cell>
          <cell r="H216" t="str">
            <v>COORDINADOR DE OFICINA PROVINC</v>
          </cell>
          <cell r="I216" t="str">
            <v>OFICINAS PROVINCIALES</v>
          </cell>
          <cell r="J216" t="str">
            <v>BAVARO</v>
          </cell>
          <cell r="K216">
            <v>50000</v>
          </cell>
          <cell r="N216" t="str">
            <v>20/08/2021</v>
          </cell>
          <cell r="O216" t="str">
            <v>20/02/2022</v>
          </cell>
        </row>
        <row r="217">
          <cell r="E217" t="str">
            <v xml:space="preserve">EDDLHIN ULERIO QUEZADA              </v>
          </cell>
          <cell r="F217" t="str">
            <v>CONTRATADO</v>
          </cell>
          <cell r="G217" t="str">
            <v>FEMENINO</v>
          </cell>
          <cell r="H217" t="str">
            <v xml:space="preserve">DEFENSOR DE LOS AFILIADOS     </v>
          </cell>
          <cell r="I217" t="str">
            <v>DEPARTAMENTO ORIENTACION Y DEFENSORIA</v>
          </cell>
          <cell r="J217" t="str">
            <v>SANTIAGO</v>
          </cell>
          <cell r="K217">
            <v>27000</v>
          </cell>
          <cell r="N217" t="str">
            <v>01/06/2021</v>
          </cell>
          <cell r="O217" t="str">
            <v>01/12/2021</v>
          </cell>
        </row>
        <row r="218">
          <cell r="E218" t="str">
            <v xml:space="preserve">ELIZABETH GARCIA CORCINO            </v>
          </cell>
          <cell r="F218" t="str">
            <v>CONTRATADO</v>
          </cell>
          <cell r="G218" t="str">
            <v>FEMENINO</v>
          </cell>
          <cell r="H218" t="str">
            <v xml:space="preserve">DEFENSOR DE LOS AFILIADOS     </v>
          </cell>
          <cell r="I218" t="str">
            <v>DEPARTAMENTO ORIENTACION Y DEFENSORIA</v>
          </cell>
          <cell r="J218" t="str">
            <v>LA VEGA</v>
          </cell>
          <cell r="K218">
            <v>25000</v>
          </cell>
          <cell r="N218" t="str">
            <v>21/06/2021</v>
          </cell>
          <cell r="O218" t="str">
            <v>21/12/2021</v>
          </cell>
        </row>
        <row r="219">
          <cell r="E219" t="str">
            <v xml:space="preserve">ELVIS EMMANUEL SANTOS VILLA         </v>
          </cell>
          <cell r="F219" t="str">
            <v>CONTRATADO</v>
          </cell>
          <cell r="G219" t="str">
            <v>MASCULINO</v>
          </cell>
          <cell r="H219" t="str">
            <v>ENCARGADO DEPTO. ADMINISTRATIV</v>
          </cell>
          <cell r="I219" t="str">
            <v xml:space="preserve">DEPARTAMENTO ADMINISTRATIVO             </v>
          </cell>
          <cell r="J219" t="str">
            <v>SEDE CENTRAL</v>
          </cell>
          <cell r="K219">
            <v>125000</v>
          </cell>
          <cell r="N219" t="str">
            <v>22/03/2021</v>
          </cell>
          <cell r="O219" t="str">
            <v>22/09/2021</v>
          </cell>
        </row>
        <row r="220">
          <cell r="E220" t="str">
            <v xml:space="preserve">ENMANUEL EDUARDO MALTES MARTINEZ    </v>
          </cell>
          <cell r="F220" t="str">
            <v>CONTRATADO</v>
          </cell>
          <cell r="G220" t="str">
            <v>MASCULINO</v>
          </cell>
          <cell r="H220" t="str">
            <v>TECNICO DE ORIENTACION A LOS A</v>
          </cell>
          <cell r="I220" t="str">
            <v>DEPARTAMENTO ORIENTACION Y DEFENSORIA</v>
          </cell>
          <cell r="J220" t="str">
            <v>LA ROMANA</v>
          </cell>
          <cell r="K220">
            <v>25000</v>
          </cell>
          <cell r="N220" t="str">
            <v>12/07/2021</v>
          </cell>
          <cell r="O220" t="str">
            <v>12/01/2022</v>
          </cell>
        </row>
        <row r="221">
          <cell r="E221" t="str">
            <v xml:space="preserve">ENMANUEL VALERA BATISTA             </v>
          </cell>
          <cell r="F221" t="str">
            <v>CONTRATADO</v>
          </cell>
          <cell r="G221" t="str">
            <v>MASCULINO</v>
          </cell>
          <cell r="H221" t="str">
            <v>TECNICO DE ORIENTACION A LOS A</v>
          </cell>
          <cell r="I221" t="str">
            <v>DEPARTAMENTO ORIENTACION Y DEFENSORIA</v>
          </cell>
          <cell r="J221" t="str">
            <v>SEDE CENTRAL</v>
          </cell>
          <cell r="K221">
            <v>25000</v>
          </cell>
          <cell r="N221" t="str">
            <v>02/07/2021</v>
          </cell>
          <cell r="O221" t="str">
            <v>02/01/2022</v>
          </cell>
        </row>
        <row r="222">
          <cell r="E222" t="str">
            <v xml:space="preserve">FAUSTO DIOGENES VILLALONA CUEVAS    </v>
          </cell>
          <cell r="F222" t="str">
            <v>CONTRATADO</v>
          </cell>
          <cell r="G222" t="str">
            <v>MASCULINO</v>
          </cell>
          <cell r="H222" t="str">
            <v>ENCARGADO (A) DIVISION SERVICI</v>
          </cell>
          <cell r="I222" t="str">
            <v xml:space="preserve">DEPARTAMENTO ADMINISTRATIVO             </v>
          </cell>
          <cell r="J222" t="str">
            <v>SEDE CENTRAL</v>
          </cell>
          <cell r="K222">
            <v>80000</v>
          </cell>
          <cell r="N222" t="str">
            <v>22/03/2021</v>
          </cell>
          <cell r="O222" t="str">
            <v>22/09/2021</v>
          </cell>
        </row>
        <row r="223">
          <cell r="E223" t="str">
            <v xml:space="preserve">FIDENCIO PEREZ LAMA                 </v>
          </cell>
          <cell r="F223" t="str">
            <v>CONTRATADO</v>
          </cell>
          <cell r="G223" t="str">
            <v>MASCULINO</v>
          </cell>
          <cell r="H223" t="str">
            <v xml:space="preserve">COORDINADOR REGIONAL          </v>
          </cell>
          <cell r="I223" t="str">
            <v>OFICINAS PROVINCIALES</v>
          </cell>
          <cell r="J223" t="str">
            <v>BAHORUCO</v>
          </cell>
          <cell r="K223">
            <v>50000</v>
          </cell>
          <cell r="N223" t="str">
            <v>08/07/2021</v>
          </cell>
          <cell r="O223" t="str">
            <v>08/01/2022</v>
          </cell>
        </row>
        <row r="224">
          <cell r="E224" t="str">
            <v xml:space="preserve">FLERIDA MARIA OGANDO                </v>
          </cell>
          <cell r="F224" t="str">
            <v>CONTRATADO</v>
          </cell>
          <cell r="G224" t="str">
            <v>FEMENINO</v>
          </cell>
          <cell r="H224" t="str">
            <v>COORDINADOR DE OFICINA PROVINC</v>
          </cell>
          <cell r="I224" t="str">
            <v>OFICINAS PROVINCIALES</v>
          </cell>
          <cell r="J224" t="str">
            <v>HIGUEY</v>
          </cell>
          <cell r="K224">
            <v>40000</v>
          </cell>
          <cell r="N224" t="str">
            <v>20/08/2021</v>
          </cell>
          <cell r="O224" t="str">
            <v>20/02/2022</v>
          </cell>
        </row>
        <row r="225">
          <cell r="E225" t="str">
            <v xml:space="preserve">FRANCISCO ANTONIO MOJICA CEDANO     </v>
          </cell>
          <cell r="F225" t="str">
            <v>CONTRATADO</v>
          </cell>
          <cell r="G225" t="str">
            <v>MASCULINO</v>
          </cell>
          <cell r="H225" t="str">
            <v xml:space="preserve">ENC. SECCIÓN DE AUDIOVISUALES </v>
          </cell>
          <cell r="I225" t="str">
            <v>DEPARTAMENTO COMUNICACIONES</v>
          </cell>
          <cell r="J225" t="str">
            <v>SEDE CENTRAL</v>
          </cell>
          <cell r="K225">
            <v>55000</v>
          </cell>
          <cell r="N225" t="str">
            <v>22/03/2021</v>
          </cell>
          <cell r="O225" t="str">
            <v>22/09/2021</v>
          </cell>
        </row>
        <row r="226">
          <cell r="E226" t="str">
            <v xml:space="preserve">GEOVANNY UREÑA MORLA                </v>
          </cell>
          <cell r="F226" t="str">
            <v>CONTRATADO</v>
          </cell>
          <cell r="G226" t="str">
            <v>MASCULINO</v>
          </cell>
          <cell r="H226" t="str">
            <v>ENC. SECCION DE ELABORACION DE</v>
          </cell>
          <cell r="I226" t="str">
            <v xml:space="preserve">DEPARTAMENTO JURIDICO     </v>
          </cell>
          <cell r="J226" t="str">
            <v>SEDE CENTRAL</v>
          </cell>
          <cell r="K226">
            <v>40000</v>
          </cell>
          <cell r="N226" t="str">
            <v>04/03/2021</v>
          </cell>
          <cell r="O226" t="str">
            <v>04/09/2021</v>
          </cell>
        </row>
        <row r="227">
          <cell r="E227" t="str">
            <v xml:space="preserve">INDIRA CASTRO RINCON                </v>
          </cell>
          <cell r="F227" t="str">
            <v>CONTRATADO</v>
          </cell>
          <cell r="G227" t="str">
            <v>FEMENINO</v>
          </cell>
          <cell r="H227" t="str">
            <v>TECNICO DE ORIENTACION A LOS A</v>
          </cell>
          <cell r="I227" t="str">
            <v>DEPARTAMENTO ORIENTACION Y DEFENSORIA</v>
          </cell>
          <cell r="J227" t="str">
            <v>SEDE CENTRAL</v>
          </cell>
          <cell r="K227">
            <v>20000</v>
          </cell>
          <cell r="N227" t="str">
            <v>24/03/2021</v>
          </cell>
          <cell r="O227" t="str">
            <v>24/09/2021</v>
          </cell>
        </row>
        <row r="228">
          <cell r="E228" t="str">
            <v xml:space="preserve">IRIS MARIELA MENDEZ CARRASCO        </v>
          </cell>
          <cell r="F228" t="str">
            <v>CONTRATADO</v>
          </cell>
          <cell r="G228" t="str">
            <v>FEMENINO</v>
          </cell>
          <cell r="H228" t="str">
            <v>TECNICO DE ORIENTACION A LOS A</v>
          </cell>
          <cell r="I228" t="str">
            <v>DEPARTAMENTO ORIENTACION Y DEFENSORIA</v>
          </cell>
          <cell r="J228" t="str">
            <v>AZUA</v>
          </cell>
          <cell r="K228">
            <v>15000</v>
          </cell>
          <cell r="N228" t="str">
            <v>01/05/2021</v>
          </cell>
          <cell r="O228" t="str">
            <v>01/11/2021</v>
          </cell>
        </row>
        <row r="229">
          <cell r="E229" t="str">
            <v xml:space="preserve">IVANNA CLARIBEL DE LOS SANTOS       </v>
          </cell>
          <cell r="F229" t="str">
            <v>CONTRATADO</v>
          </cell>
          <cell r="G229" t="str">
            <v>FEMENINO</v>
          </cell>
          <cell r="H229" t="str">
            <v xml:space="preserve">RELACIONISTA PUBLICA          </v>
          </cell>
          <cell r="I229" t="str">
            <v>DEPARTAMENTO COMUNICACIONES</v>
          </cell>
          <cell r="J229" t="str">
            <v>SEDE CENTRAL</v>
          </cell>
          <cell r="K229">
            <v>40000</v>
          </cell>
          <cell r="N229" t="str">
            <v>16/04/2021</v>
          </cell>
          <cell r="O229" t="str">
            <v>16/10/2021</v>
          </cell>
        </row>
        <row r="230">
          <cell r="E230" t="str">
            <v xml:space="preserve">JHONNY ALBERTO SANTOS SEVERINO      </v>
          </cell>
          <cell r="F230" t="str">
            <v>CONTRATADO</v>
          </cell>
          <cell r="G230" t="str">
            <v>MASCULINO</v>
          </cell>
          <cell r="H230" t="str">
            <v xml:space="preserve">TECNICO ADMINISTRATIVO        </v>
          </cell>
          <cell r="I230" t="str">
            <v xml:space="preserve">DEPARTAMENTO ADMINISTRATIVO             </v>
          </cell>
          <cell r="J230" t="str">
            <v>SEDE CENTRAL</v>
          </cell>
          <cell r="K230">
            <v>45000</v>
          </cell>
          <cell r="N230" t="str">
            <v>01/03/2021</v>
          </cell>
          <cell r="O230" t="str">
            <v>01/10/2021</v>
          </cell>
        </row>
        <row r="231">
          <cell r="E231" t="str">
            <v xml:space="preserve">JHONNY ALEXANDER AQUINO ARIAS       </v>
          </cell>
          <cell r="F231" t="str">
            <v>CONTRATADO</v>
          </cell>
          <cell r="G231" t="str">
            <v>MASCULINO</v>
          </cell>
          <cell r="H231" t="str">
            <v>TECNICO DE ORIENTACION A LOS A</v>
          </cell>
          <cell r="I231" t="str">
            <v>DEPARTAMENTO ORIENTACION Y DEFENSORIA</v>
          </cell>
          <cell r="J231" t="str">
            <v>SEDE CENTRAL</v>
          </cell>
          <cell r="K231">
            <v>25000</v>
          </cell>
          <cell r="N231" t="str">
            <v>27/04/2021</v>
          </cell>
          <cell r="O231" t="str">
            <v>27/10/2021</v>
          </cell>
        </row>
        <row r="232">
          <cell r="E232" t="str">
            <v xml:space="preserve">JISEIDA MERCADO GOMEZ               </v>
          </cell>
          <cell r="F232" t="str">
            <v>CONTRATADO</v>
          </cell>
          <cell r="G232" t="str">
            <v>FEMENINO</v>
          </cell>
          <cell r="H232" t="str">
            <v>ENCARGADO (A) OFICINA PROVINCI</v>
          </cell>
          <cell r="I232" t="str">
            <v>OFICINAS PROVINCIALES</v>
          </cell>
          <cell r="J232" t="str">
            <v>PUERTO PLATA</v>
          </cell>
          <cell r="K232">
            <v>70000</v>
          </cell>
          <cell r="N232" t="str">
            <v>24/04/2021</v>
          </cell>
          <cell r="O232" t="str">
            <v>24/10/2021</v>
          </cell>
        </row>
        <row r="233">
          <cell r="E233" t="str">
            <v xml:space="preserve">JOENRRY GREGORIO FELIZ FERRERA      </v>
          </cell>
          <cell r="F233" t="str">
            <v>CONTRATADO</v>
          </cell>
          <cell r="G233" t="str">
            <v>MASCULINO</v>
          </cell>
          <cell r="H233" t="str">
            <v>COORDINADOR DE OFICINA PROVINC</v>
          </cell>
          <cell r="I233" t="str">
            <v>OFICINAS PROVINCIALES</v>
          </cell>
          <cell r="J233" t="str">
            <v>AZUA</v>
          </cell>
          <cell r="K233">
            <v>60000</v>
          </cell>
          <cell r="N233" t="str">
            <v>19/05/2021</v>
          </cell>
          <cell r="O233" t="str">
            <v>19/11/2021</v>
          </cell>
        </row>
        <row r="234">
          <cell r="E234" t="str">
            <v xml:space="preserve">JOHANDEL GABRIEL MARTE DE LA ROSA   </v>
          </cell>
          <cell r="F234" t="str">
            <v>CONTRATADO</v>
          </cell>
          <cell r="G234" t="str">
            <v>MASCULINO</v>
          </cell>
          <cell r="H234" t="str">
            <v xml:space="preserve">PROMOTOR DE SEGURIDAD SOCIAL  </v>
          </cell>
          <cell r="I234" t="str">
            <v>DEPARTAMENTO PROMOCION</v>
          </cell>
          <cell r="J234" t="str">
            <v>SEDE CENTRAL</v>
          </cell>
          <cell r="K234">
            <v>20000</v>
          </cell>
          <cell r="N234" t="str">
            <v>01/09/2021</v>
          </cell>
          <cell r="O234" t="str">
            <v>01/03/2022</v>
          </cell>
        </row>
        <row r="235">
          <cell r="E235" t="str">
            <v xml:space="preserve">JOHENNY DISLA ROSARIO               </v>
          </cell>
          <cell r="F235" t="str">
            <v>CONTRATADO</v>
          </cell>
          <cell r="G235" t="str">
            <v>FEMENINO</v>
          </cell>
          <cell r="H235" t="str">
            <v>ENC. DEPARTAMENTO SUPERVISION,</v>
          </cell>
          <cell r="I235" t="str">
            <v>DEPARTAMENTO PLANIFICACION Y DESARROLLO</v>
          </cell>
          <cell r="J235" t="str">
            <v>SEDE CENTRAL</v>
          </cell>
          <cell r="K235">
            <v>125000</v>
          </cell>
          <cell r="N235" t="str">
            <v>22/03/2021</v>
          </cell>
          <cell r="O235" t="str">
            <v>22/09/2021</v>
          </cell>
        </row>
        <row r="236">
          <cell r="E236" t="str">
            <v xml:space="preserve">JULIA VALDEZ OLIVIER                </v>
          </cell>
          <cell r="F236" t="str">
            <v>CONTRATADO</v>
          </cell>
          <cell r="G236" t="str">
            <v>FEMENINO</v>
          </cell>
          <cell r="H236" t="str">
            <v xml:space="preserve">COORDINADOR REGIONAL          </v>
          </cell>
          <cell r="I236" t="str">
            <v>OFICINAS PROVINCIALES</v>
          </cell>
          <cell r="J236" t="str">
            <v>SEDE CENTRAL</v>
          </cell>
          <cell r="K236">
            <v>50000</v>
          </cell>
          <cell r="N236" t="str">
            <v>02/08/2021</v>
          </cell>
          <cell r="O236" t="str">
            <v>02/02/2022</v>
          </cell>
        </row>
        <row r="237">
          <cell r="E237" t="str">
            <v xml:space="preserve">KATHERIN RAMONA CAMPUSANO           </v>
          </cell>
          <cell r="F237" t="str">
            <v>CONTRATADO</v>
          </cell>
          <cell r="G237" t="str">
            <v>FEMENINO</v>
          </cell>
          <cell r="H237" t="str">
            <v xml:space="preserve">DEFENSOR DE LOS AFILIADOS     </v>
          </cell>
          <cell r="I237" t="str">
            <v>DEPARTAMENTO ORIENTACION Y DEFENSORIA</v>
          </cell>
          <cell r="J237" t="str">
            <v>SEDE CENTRAL</v>
          </cell>
          <cell r="K237">
            <v>25000</v>
          </cell>
          <cell r="N237" t="str">
            <v>12/08/2021</v>
          </cell>
          <cell r="O237" t="str">
            <v>12/02/2022</v>
          </cell>
        </row>
        <row r="238">
          <cell r="E238" t="str">
            <v xml:space="preserve">KATIUSKA CORDERO JONES              </v>
          </cell>
          <cell r="F238" t="str">
            <v>CONTRATADO</v>
          </cell>
          <cell r="G238" t="str">
            <v>FEMENINO</v>
          </cell>
          <cell r="H238" t="str">
            <v>ENCARGADO (A) OFICINA PROVINCI</v>
          </cell>
          <cell r="I238" t="str">
            <v>OFICINAS PROVINCIALES</v>
          </cell>
          <cell r="J238" t="str">
            <v>SAMANA</v>
          </cell>
          <cell r="K238">
            <v>45000</v>
          </cell>
          <cell r="N238" t="str">
            <v>20/08/2021</v>
          </cell>
          <cell r="O238" t="str">
            <v>20/02/2022</v>
          </cell>
        </row>
        <row r="239">
          <cell r="E239" t="str">
            <v xml:space="preserve">KELLIN DANIEL HERRERA CEDEÑO        </v>
          </cell>
          <cell r="F239" t="str">
            <v>CONTRATADO</v>
          </cell>
          <cell r="G239" t="str">
            <v>MASCULINO</v>
          </cell>
          <cell r="H239" t="str">
            <v xml:space="preserve">ENC. OFICINA REGIONAL ESTE    </v>
          </cell>
          <cell r="I239" t="str">
            <v>OFICINAS PROVINCIALES</v>
          </cell>
          <cell r="J239" t="str">
            <v>LA ROMANA</v>
          </cell>
          <cell r="K239">
            <v>75000</v>
          </cell>
          <cell r="N239" t="str">
            <v>24/05/2021</v>
          </cell>
          <cell r="O239" t="str">
            <v>24/11/2021</v>
          </cell>
        </row>
        <row r="240">
          <cell r="E240" t="str">
            <v xml:space="preserve">LAURALIA DE OLEO GUILLEN            </v>
          </cell>
          <cell r="F240" t="str">
            <v>CONTRATADO</v>
          </cell>
          <cell r="G240" t="str">
            <v>FEMENINO</v>
          </cell>
          <cell r="H240" t="str">
            <v>TECNICO DE ORIENTACION A LOS A</v>
          </cell>
          <cell r="I240" t="str">
            <v>DEPARTAMENTO ORIENTACION Y DEFENSORIA</v>
          </cell>
          <cell r="J240" t="str">
            <v>SEDE CENTRAL</v>
          </cell>
          <cell r="K240">
            <v>25000</v>
          </cell>
          <cell r="N240" t="str">
            <v>02/07/2021</v>
          </cell>
          <cell r="O240" t="str">
            <v>02/01/2022</v>
          </cell>
        </row>
        <row r="241">
          <cell r="E241" t="str">
            <v xml:space="preserve">LEBY ALTAGRACIA RODRIGUEZ DIAZ      </v>
          </cell>
          <cell r="F241" t="str">
            <v>CONTRATADO</v>
          </cell>
          <cell r="G241" t="str">
            <v>FEMENINO</v>
          </cell>
          <cell r="H241" t="str">
            <v>ANALISTA CALIDAD EN LA GESTION</v>
          </cell>
          <cell r="I241" t="str">
            <v>DEPARTAMENTO PLANIFICACION Y DESARROLLO</v>
          </cell>
          <cell r="J241" t="str">
            <v>SEDE CENTRAL</v>
          </cell>
          <cell r="K241">
            <v>70000</v>
          </cell>
          <cell r="N241" t="str">
            <v>01/04/2021</v>
          </cell>
          <cell r="O241" t="str">
            <v>01/10/2021</v>
          </cell>
        </row>
        <row r="242">
          <cell r="E242" t="str">
            <v xml:space="preserve">LORIAN GONZALEZ SANTANA             </v>
          </cell>
          <cell r="F242" t="str">
            <v>CONTRATADO</v>
          </cell>
          <cell r="G242" t="str">
            <v>FEMENINO</v>
          </cell>
          <cell r="H242" t="str">
            <v>TECNICO DE ORIENTACION A LOS A</v>
          </cell>
          <cell r="I242" t="str">
            <v>DEPARTAMENTO ORIENTACION Y DEFENSORIA</v>
          </cell>
          <cell r="J242" t="str">
            <v>AZUA</v>
          </cell>
          <cell r="K242">
            <v>18000</v>
          </cell>
          <cell r="N242" t="str">
            <v>02/06/2021</v>
          </cell>
          <cell r="O242" t="str">
            <v>02/12/2021</v>
          </cell>
        </row>
        <row r="243">
          <cell r="E243" t="str">
            <v xml:space="preserve">LUIS ALFONSO ZAPATA PERALTA         </v>
          </cell>
          <cell r="F243" t="str">
            <v>CONTRATADO</v>
          </cell>
          <cell r="G243" t="str">
            <v>MASCULINO</v>
          </cell>
          <cell r="H243" t="str">
            <v>ENCARGADO (A) OFICINA PROVINCI</v>
          </cell>
          <cell r="I243" t="str">
            <v>OFICINAS PROVINCIALES</v>
          </cell>
          <cell r="J243" t="str">
            <v>VALVERDE MAO</v>
          </cell>
          <cell r="K243">
            <v>45000</v>
          </cell>
          <cell r="N243" t="str">
            <v>15/04/2021</v>
          </cell>
          <cell r="O243" t="str">
            <v>15/10/2021</v>
          </cell>
        </row>
        <row r="244">
          <cell r="E244" t="str">
            <v>LUZ GENOVEVA DE LA ALTAGRACIA PION R</v>
          </cell>
          <cell r="F244" t="str">
            <v>CONTRATADO</v>
          </cell>
          <cell r="G244" t="str">
            <v>FEMENINO</v>
          </cell>
          <cell r="H244" t="str">
            <v>ENCARGADO (A) OFICINA PROVINCI</v>
          </cell>
          <cell r="I244" t="str">
            <v>OFICINAS PROVINCIALES</v>
          </cell>
          <cell r="J244" t="str">
            <v>AZUA</v>
          </cell>
          <cell r="K244">
            <v>70000</v>
          </cell>
          <cell r="N244" t="str">
            <v>01/05/2021</v>
          </cell>
          <cell r="O244" t="str">
            <v>01/11/2021</v>
          </cell>
        </row>
        <row r="245">
          <cell r="E245" t="str">
            <v xml:space="preserve">MARIA EMELINDA ESTEVEZ MEJIA        </v>
          </cell>
          <cell r="F245" t="str">
            <v>CONTRATADO</v>
          </cell>
          <cell r="G245" t="str">
            <v>FEMENINO</v>
          </cell>
          <cell r="H245" t="str">
            <v>ENCARGADO (A) OFICINA PROVINCI</v>
          </cell>
          <cell r="I245" t="str">
            <v>OFICINAS PROVINCIALES</v>
          </cell>
          <cell r="J245" t="str">
            <v xml:space="preserve">SANTIAGO </v>
          </cell>
          <cell r="K245">
            <v>75000</v>
          </cell>
          <cell r="N245" t="str">
            <v>15/04/2021</v>
          </cell>
          <cell r="O245" t="str">
            <v>15/10/2021</v>
          </cell>
        </row>
        <row r="246">
          <cell r="E246" t="str">
            <v xml:space="preserve">MARIA TERESA PEREZ GENAO            </v>
          </cell>
          <cell r="F246" t="str">
            <v>CONTRATADO</v>
          </cell>
          <cell r="G246" t="str">
            <v>FEMENINO</v>
          </cell>
          <cell r="H246" t="str">
            <v>TECNICO DE ORIENTACION A LOS A</v>
          </cell>
          <cell r="I246" t="str">
            <v>DEPARTAMENTO ORIENTACION Y DEFENSORIA</v>
          </cell>
          <cell r="J246" t="str">
            <v>SEDE CENTRAL</v>
          </cell>
          <cell r="K246">
            <v>25000</v>
          </cell>
          <cell r="N246" t="str">
            <v>30/04/2021</v>
          </cell>
          <cell r="O246" t="str">
            <v>30/10/2021</v>
          </cell>
        </row>
        <row r="247">
          <cell r="E247" t="str">
            <v xml:space="preserve">MARIA VICENTA CLASE TORIBIO         </v>
          </cell>
          <cell r="F247" t="str">
            <v>CONTRATADO</v>
          </cell>
          <cell r="G247" t="str">
            <v>FEMENINO</v>
          </cell>
          <cell r="H247" t="str">
            <v xml:space="preserve">ANALISTA FINANCIERO           </v>
          </cell>
          <cell r="I247" t="str">
            <v xml:space="preserve">DEPARTAMENTO FINANCIERO </v>
          </cell>
          <cell r="J247" t="str">
            <v>SEDE CENTRAL</v>
          </cell>
          <cell r="K247">
            <v>40000</v>
          </cell>
          <cell r="N247" t="str">
            <v>30/04/2021</v>
          </cell>
          <cell r="O247" t="str">
            <v>30/10/2021</v>
          </cell>
        </row>
        <row r="248">
          <cell r="E248" t="str">
            <v xml:space="preserve">MAYBEL ALTAGRACIA GALVEZ DE MORALES </v>
          </cell>
          <cell r="F248" t="str">
            <v>CONTRATADO</v>
          </cell>
          <cell r="G248" t="str">
            <v>FEMENINO</v>
          </cell>
          <cell r="H248" t="str">
            <v>TECNICO DE ORIENTACION A LOS A</v>
          </cell>
          <cell r="I248" t="str">
            <v>DEPARTAMENTO ORIENTACION Y DEFENSORIA</v>
          </cell>
          <cell r="J248" t="str">
            <v>SEDE CENTRAL</v>
          </cell>
          <cell r="K248">
            <v>25000</v>
          </cell>
          <cell r="N248" t="str">
            <v>10/08/2021</v>
          </cell>
          <cell r="O248" t="str">
            <v>10/02/2022</v>
          </cell>
        </row>
        <row r="249">
          <cell r="E249" t="str">
            <v xml:space="preserve">MERCEDES JUANA MATHIE CADIS         </v>
          </cell>
          <cell r="F249" t="str">
            <v>CONTRATADO</v>
          </cell>
          <cell r="G249" t="str">
            <v>FEMENINO</v>
          </cell>
          <cell r="H249" t="str">
            <v>ENCARGADO (A) OFICINA PROVINCI</v>
          </cell>
          <cell r="I249" t="str">
            <v>DEPARTAMENTO ORIENTACION Y DEFENSORIA</v>
          </cell>
          <cell r="J249" t="str">
            <v>LA ROMANA</v>
          </cell>
          <cell r="K249">
            <v>55000</v>
          </cell>
          <cell r="N249" t="str">
            <v>25/05/2021</v>
          </cell>
          <cell r="O249" t="str">
            <v>25/11/2021</v>
          </cell>
        </row>
        <row r="250">
          <cell r="E250" t="str">
            <v xml:space="preserve">MERY FRANCIS ARIAS VASQUEZ          </v>
          </cell>
          <cell r="F250" t="str">
            <v>CONTRATADO</v>
          </cell>
          <cell r="G250" t="str">
            <v>FEMENINO</v>
          </cell>
          <cell r="H250" t="str">
            <v xml:space="preserve">DEFENSOR DE LOS AFILIADOS     </v>
          </cell>
          <cell r="I250" t="str">
            <v>DEPARTAMENTO ORIENTACION Y DEFENSORIA</v>
          </cell>
          <cell r="J250" t="str">
            <v>SEDE CENTRAL</v>
          </cell>
          <cell r="K250">
            <v>25000</v>
          </cell>
          <cell r="N250" t="str">
            <v>21/08/2021</v>
          </cell>
          <cell r="O250" t="str">
            <v>21/02/2022</v>
          </cell>
        </row>
        <row r="251">
          <cell r="E251" t="str">
            <v xml:space="preserve">MIROBE MERCEDES DE LEON MARIA       </v>
          </cell>
          <cell r="F251" t="str">
            <v>CONTRATADO</v>
          </cell>
          <cell r="G251" t="str">
            <v>FEMENINO</v>
          </cell>
          <cell r="H251" t="str">
            <v>ENCARGADO (A) OFICINA PROVINCI</v>
          </cell>
          <cell r="I251" t="str">
            <v>OFICINAS PROVINCIALES</v>
          </cell>
          <cell r="J251" t="str">
            <v>LA VEGA</v>
          </cell>
          <cell r="K251">
            <v>45000</v>
          </cell>
          <cell r="N251" t="str">
            <v>15/06/2021</v>
          </cell>
          <cell r="O251" t="str">
            <v>15/12/2021</v>
          </cell>
        </row>
        <row r="252">
          <cell r="E252" t="str">
            <v xml:space="preserve">NELSON ABREU DUARTE                 </v>
          </cell>
          <cell r="F252" t="str">
            <v>CONTRATADO</v>
          </cell>
          <cell r="G252" t="str">
            <v>MASCULINO</v>
          </cell>
          <cell r="H252" t="str">
            <v xml:space="preserve">TECNICO ADMINISTRATIVO        </v>
          </cell>
          <cell r="I252" t="str">
            <v xml:space="preserve">DEPARTAMENTO ADMINISTRATIVO             </v>
          </cell>
          <cell r="J252" t="str">
            <v>SEDE CENTRAL</v>
          </cell>
          <cell r="K252">
            <v>40000</v>
          </cell>
          <cell r="N252" t="str">
            <v>11/05/2021</v>
          </cell>
          <cell r="O252" t="str">
            <v>11/11/2021</v>
          </cell>
        </row>
        <row r="253">
          <cell r="E253" t="str">
            <v xml:space="preserve">NELSON EDDY GONZALEZ CABREJA        </v>
          </cell>
          <cell r="F253" t="str">
            <v>CONTRATADO</v>
          </cell>
          <cell r="G253" t="str">
            <v>MASCULINO</v>
          </cell>
          <cell r="H253" t="str">
            <v xml:space="preserve">SOPORTE TECNICO INFORMATICO   </v>
          </cell>
          <cell r="I253" t="str">
            <v>DEPARTAMENTO TECNOLOGIAS DE LA INFORMACION Y COMUNICACION</v>
          </cell>
          <cell r="J253" t="str">
            <v>SEDE CENTRAL</v>
          </cell>
          <cell r="K253">
            <v>40000</v>
          </cell>
          <cell r="N253" t="str">
            <v>01/05/2021</v>
          </cell>
          <cell r="O253" t="str">
            <v>01/11/2021</v>
          </cell>
        </row>
        <row r="254">
          <cell r="E254" t="str">
            <v xml:space="preserve">NICOLE DESIRE MEJIA BRITO           </v>
          </cell>
          <cell r="F254" t="str">
            <v>CONTRATADO</v>
          </cell>
          <cell r="G254" t="str">
            <v>FEMENINO</v>
          </cell>
          <cell r="H254" t="str">
            <v xml:space="preserve">ANALISTA LEGAL                </v>
          </cell>
          <cell r="I254" t="str">
            <v xml:space="preserve">DEPARTAMENTO JURIDICO     </v>
          </cell>
          <cell r="J254" t="str">
            <v>SEDE CENTRAL</v>
          </cell>
          <cell r="K254">
            <v>25000</v>
          </cell>
          <cell r="N254" t="str">
            <v>24/05/2021</v>
          </cell>
          <cell r="O254" t="str">
            <v>24/11/2021</v>
          </cell>
        </row>
        <row r="255">
          <cell r="E255" t="str">
            <v xml:space="preserve">NORMAND EUGENIO BAEZ CAAMAÑO        </v>
          </cell>
          <cell r="F255" t="str">
            <v>CONTRATADO</v>
          </cell>
          <cell r="G255" t="str">
            <v>MASCULINO</v>
          </cell>
          <cell r="H255" t="str">
            <v xml:space="preserve">TECNICO EN COMUNICACIONES     </v>
          </cell>
          <cell r="I255" t="str">
            <v>DEPARTAMENTO COMUNICACIONES</v>
          </cell>
          <cell r="J255" t="str">
            <v>SEDE CENTRAL</v>
          </cell>
          <cell r="K255">
            <v>30000</v>
          </cell>
          <cell r="N255" t="str">
            <v>27/04/2021</v>
          </cell>
          <cell r="O255" t="str">
            <v>27/10/2021</v>
          </cell>
        </row>
        <row r="256">
          <cell r="E256" t="str">
            <v xml:space="preserve">OCTAVIO BIENVENIDO MENDEZ GALARZA   </v>
          </cell>
          <cell r="F256" t="str">
            <v>CONTRATADO</v>
          </cell>
          <cell r="G256" t="str">
            <v>MASCULINO</v>
          </cell>
          <cell r="H256" t="str">
            <v>COORDINADOR DE OFICINA PROVINC</v>
          </cell>
          <cell r="I256" t="str">
            <v>OFICINAS PROVINCIALES</v>
          </cell>
          <cell r="J256" t="str">
            <v>BARAHONA</v>
          </cell>
          <cell r="K256">
            <v>50000</v>
          </cell>
          <cell r="N256" t="str">
            <v>17/05/2021</v>
          </cell>
          <cell r="O256" t="str">
            <v>17/11/2021</v>
          </cell>
        </row>
        <row r="257">
          <cell r="E257" t="str">
            <v xml:space="preserve">ODELIS NOELIA VERAS SANCHEZ         </v>
          </cell>
          <cell r="F257" t="str">
            <v>CONTRATADO</v>
          </cell>
          <cell r="G257" t="str">
            <v>FEMENINO</v>
          </cell>
          <cell r="H257" t="str">
            <v xml:space="preserve">SOPORTE TECNICO INFORMATICO   </v>
          </cell>
          <cell r="I257" t="str">
            <v>DEPARTAMENTO TECNOLOGIAS DE LA INFORMACION Y COMUNICACION</v>
          </cell>
          <cell r="J257" t="str">
            <v>SEDE CENTRAL</v>
          </cell>
          <cell r="K257">
            <v>25000</v>
          </cell>
          <cell r="N257" t="str">
            <v>06/07/2021</v>
          </cell>
          <cell r="O257" t="str">
            <v>06/01/2022</v>
          </cell>
        </row>
        <row r="258">
          <cell r="E258" t="str">
            <v xml:space="preserve">ONER ALEXANDER TEJEDA DE LA ROSA    </v>
          </cell>
          <cell r="F258" t="str">
            <v>CONTRATADO</v>
          </cell>
          <cell r="G258" t="str">
            <v>MASCULINO</v>
          </cell>
          <cell r="H258" t="str">
            <v>TECNICO DE ORIENTACION A LOS A</v>
          </cell>
          <cell r="I258" t="str">
            <v>DEPARTAMENTO ORIENTACION Y DEFENSORIA</v>
          </cell>
          <cell r="J258" t="str">
            <v>SEDE CENTRAL</v>
          </cell>
          <cell r="K258">
            <v>25000</v>
          </cell>
          <cell r="N258" t="str">
            <v>01/09/2021</v>
          </cell>
          <cell r="O258" t="str">
            <v>01/03/2022</v>
          </cell>
        </row>
        <row r="259">
          <cell r="E259" t="str">
            <v xml:space="preserve">OSCAR LUIS JIMENEZ GONZALEZ         </v>
          </cell>
          <cell r="F259" t="str">
            <v>CONTRATADO</v>
          </cell>
          <cell r="G259" t="str">
            <v>MASCULINO</v>
          </cell>
          <cell r="H259" t="str">
            <v xml:space="preserve">TECNICO ADMINISTRATIVO        </v>
          </cell>
          <cell r="I259" t="str">
            <v xml:space="preserve">DEPARTAMENTO ADMINISTRATIVO             </v>
          </cell>
          <cell r="J259" t="str">
            <v>SEDE CENTRAL</v>
          </cell>
          <cell r="K259">
            <v>30000</v>
          </cell>
          <cell r="N259" t="str">
            <v>01/05/2021</v>
          </cell>
          <cell r="O259" t="str">
            <v>01/11/2021</v>
          </cell>
        </row>
        <row r="260">
          <cell r="E260" t="str">
            <v xml:space="preserve">ROXIMA PICHARDO ENCARNACION         </v>
          </cell>
          <cell r="F260" t="str">
            <v>CONTRATADO</v>
          </cell>
          <cell r="G260" t="str">
            <v>FEMENINO</v>
          </cell>
          <cell r="H260" t="str">
            <v xml:space="preserve">DEFENSOR DE LOS AFILIADOS     </v>
          </cell>
          <cell r="I260" t="str">
            <v>DEPARTAMENTO ORIENTACION Y DEFENSORIA</v>
          </cell>
          <cell r="J260" t="str">
            <v>SANTIAGO</v>
          </cell>
          <cell r="K260">
            <v>25000</v>
          </cell>
          <cell r="N260" t="str">
            <v>27/07/2021</v>
          </cell>
          <cell r="O260" t="str">
            <v>27/01/2022</v>
          </cell>
        </row>
        <row r="261">
          <cell r="E261" t="str">
            <v xml:space="preserve">SAUL JOSE MC DOUGAL GONZALEZ        </v>
          </cell>
          <cell r="F261" t="str">
            <v>CONTRATADO</v>
          </cell>
          <cell r="G261" t="str">
            <v>MASCULINO</v>
          </cell>
          <cell r="H261" t="str">
            <v>ENCARGADA (O) OFICINA REGIONAL</v>
          </cell>
          <cell r="I261" t="str">
            <v>OFICINAS PROVINCIALES</v>
          </cell>
          <cell r="J261" t="str">
            <v xml:space="preserve">SANTIAGO </v>
          </cell>
          <cell r="K261">
            <v>85000</v>
          </cell>
          <cell r="N261" t="str">
            <v>15/04/2021</v>
          </cell>
          <cell r="O261" t="str">
            <v>15/10/2021</v>
          </cell>
        </row>
        <row r="262">
          <cell r="E262" t="str">
            <v xml:space="preserve">SUJAIRI DELGADO BAEZ                </v>
          </cell>
          <cell r="F262" t="str">
            <v>CONTRATADO</v>
          </cell>
          <cell r="G262" t="str">
            <v>FEMENINO</v>
          </cell>
          <cell r="H262" t="str">
            <v xml:space="preserve">PROMOTOR DE SEGURIDAD SOCIAL  </v>
          </cell>
          <cell r="I262" t="str">
            <v>DEPARTAMENTO PROMOCION</v>
          </cell>
          <cell r="J262" t="str">
            <v>SEDE CENTRAL</v>
          </cell>
          <cell r="K262">
            <v>20000</v>
          </cell>
          <cell r="N262" t="str">
            <v>01/09/2021</v>
          </cell>
          <cell r="O262" t="str">
            <v>01/03/2022</v>
          </cell>
        </row>
        <row r="263">
          <cell r="E263" t="str">
            <v xml:space="preserve">VARMIS JAVIEL TERRERO CUEVAS        </v>
          </cell>
          <cell r="F263" t="str">
            <v>CONTRATADO</v>
          </cell>
          <cell r="G263" t="str">
            <v>MASCULINO</v>
          </cell>
          <cell r="H263" t="str">
            <v>ENCARGADO (A) OFICINA PROVINCI</v>
          </cell>
          <cell r="I263" t="str">
            <v>OFICINAS PROVINCIALES</v>
          </cell>
          <cell r="J263" t="str">
            <v>BARAHONA</v>
          </cell>
          <cell r="K263">
            <v>65000</v>
          </cell>
          <cell r="N263" t="str">
            <v>17/05/2021</v>
          </cell>
          <cell r="O263" t="str">
            <v>17/11/2021</v>
          </cell>
        </row>
        <row r="264">
          <cell r="E264" t="str">
            <v xml:space="preserve">VIRGINIA PATRICIA DE LEON MEJIA     </v>
          </cell>
          <cell r="F264" t="str">
            <v>CONTRATADO</v>
          </cell>
          <cell r="G264" t="str">
            <v>FEMENINO</v>
          </cell>
          <cell r="H264" t="str">
            <v xml:space="preserve">DEFENSOR DE LOS AFILIADOS     </v>
          </cell>
          <cell r="I264" t="str">
            <v>DEPARTAMENTO ORIENTACION Y DEFENSORIA</v>
          </cell>
          <cell r="J264" t="str">
            <v>SEDE CENTRAL</v>
          </cell>
          <cell r="K264">
            <v>25000</v>
          </cell>
          <cell r="N264" t="str">
            <v>28/04/2021</v>
          </cell>
          <cell r="O264" t="str">
            <v>28/10/2021</v>
          </cell>
        </row>
        <row r="265">
          <cell r="E265" t="str">
            <v xml:space="preserve">WACTER BIENVENIDO ZABALA PANIAGUA   </v>
          </cell>
          <cell r="F265" t="str">
            <v>CONTRATADO</v>
          </cell>
          <cell r="G265" t="str">
            <v>MASCULINO</v>
          </cell>
          <cell r="H265" t="str">
            <v>ENCARGADO (A) OFICINA PROVINCI</v>
          </cell>
          <cell r="I265" t="str">
            <v>OFICINAS PROVINCIALES</v>
          </cell>
          <cell r="J265" t="str">
            <v>SAN PEDRO DE MACORIS</v>
          </cell>
          <cell r="K265">
            <v>70000</v>
          </cell>
          <cell r="N265" t="str">
            <v>12/04/2021</v>
          </cell>
          <cell r="O265" t="str">
            <v>12/10/2021</v>
          </cell>
        </row>
        <row r="266">
          <cell r="E266" t="str">
            <v xml:space="preserve">WILMIN DE LA ROSA                   </v>
          </cell>
          <cell r="F266" t="str">
            <v>CONTRATADO</v>
          </cell>
          <cell r="G266" t="str">
            <v>MASCULINO</v>
          </cell>
          <cell r="H266" t="str">
            <v xml:space="preserve">DEFENSOR DE LOS AFILIADOS     </v>
          </cell>
          <cell r="I266" t="str">
            <v>DEPARTAMENTO ORIENTACION Y DEFENSORIA</v>
          </cell>
          <cell r="J266" t="str">
            <v>SEDE CENTRAL</v>
          </cell>
          <cell r="K266">
            <v>25000</v>
          </cell>
          <cell r="N266" t="str">
            <v>18/05/2021</v>
          </cell>
          <cell r="O266" t="str">
            <v>18/11/2021</v>
          </cell>
        </row>
        <row r="267">
          <cell r="E267" t="str">
            <v xml:space="preserve">YADEL ANTONIO RAMOS FAÑA            </v>
          </cell>
          <cell r="F267" t="str">
            <v>CONTRATADO</v>
          </cell>
          <cell r="G267" t="str">
            <v>MASCULINO</v>
          </cell>
          <cell r="H267" t="str">
            <v xml:space="preserve">TECNICO DE PLANIFICACION      </v>
          </cell>
          <cell r="I267" t="str">
            <v>DEPARTAMENTO PLANIFICACION Y DESARROLLO</v>
          </cell>
          <cell r="J267" t="str">
            <v>SEDE CENTRAL</v>
          </cell>
          <cell r="K267">
            <v>35000</v>
          </cell>
          <cell r="N267" t="str">
            <v>27/04/2021</v>
          </cell>
          <cell r="O267" t="str">
            <v>27/10/2021</v>
          </cell>
        </row>
        <row r="268">
          <cell r="E268" t="str">
            <v xml:space="preserve">YAMILETH SANCHEZ SIME DE TAVERAS    </v>
          </cell>
          <cell r="F268" t="str">
            <v>CONTRATADO</v>
          </cell>
          <cell r="G268" t="str">
            <v>FEMENINO</v>
          </cell>
          <cell r="H268" t="str">
            <v xml:space="preserve">DEFENSOR DE LOS AFILIADOS     </v>
          </cell>
          <cell r="I268" t="str">
            <v>DEPARTAMENTO ORIENTACION Y DEFENSORIA</v>
          </cell>
          <cell r="J268" t="str">
            <v>VALVERDE MAO</v>
          </cell>
          <cell r="K268">
            <v>20000</v>
          </cell>
          <cell r="N268" t="str">
            <v>01/06/2021</v>
          </cell>
          <cell r="O268" t="str">
            <v>01/12/2021</v>
          </cell>
        </row>
        <row r="269">
          <cell r="E269" t="str">
            <v xml:space="preserve">YOMAYRA CAROLINA SANCHEZ BALERIO    </v>
          </cell>
          <cell r="F269" t="str">
            <v>CONTRATADO</v>
          </cell>
          <cell r="G269" t="str">
            <v>FEMENINO</v>
          </cell>
          <cell r="H269" t="str">
            <v>ENCARGADO (A) OFICINA PROVINCI</v>
          </cell>
          <cell r="I269" t="str">
            <v>OFICINAS PROVINCIALES</v>
          </cell>
          <cell r="J269" t="str">
            <v>HIGUEY</v>
          </cell>
          <cell r="K269">
            <v>60000</v>
          </cell>
          <cell r="N269" t="str">
            <v>04/07/2021</v>
          </cell>
          <cell r="O269" t="str">
            <v>04/01/2022</v>
          </cell>
        </row>
        <row r="270">
          <cell r="E270" t="str">
            <v xml:space="preserve">YULIANA DEL CARMEN VIÑAS MERCEDES   </v>
          </cell>
          <cell r="F270" t="str">
            <v>CONTRATADO</v>
          </cell>
          <cell r="G270" t="str">
            <v>FEMENINO</v>
          </cell>
          <cell r="H270" t="str">
            <v>ENCARGADO (A) OFICINA PROVINCI</v>
          </cell>
          <cell r="I270" t="str">
            <v>OFICINAS PROVINCIALES</v>
          </cell>
          <cell r="J270" t="str">
            <v>SAN JUAN DE LA MAGUANA</v>
          </cell>
          <cell r="K270">
            <v>45000</v>
          </cell>
          <cell r="N270" t="str">
            <v>04/07/2021</v>
          </cell>
          <cell r="O270" t="str">
            <v>04/01/2022</v>
          </cell>
        </row>
        <row r="271">
          <cell r="E271" t="str">
            <v xml:space="preserve">ZUREIKA ESPINAL VARGAS              </v>
          </cell>
          <cell r="F271" t="str">
            <v>CONTRATADO</v>
          </cell>
          <cell r="G271" t="str">
            <v>FEMENINO</v>
          </cell>
          <cell r="H271" t="str">
            <v xml:space="preserve">DEFENSOR DE LOS AFILIADOS     </v>
          </cell>
          <cell r="I271" t="str">
            <v>DEPARTAMENTO ORIENTACION Y DEFENSORIA</v>
          </cell>
          <cell r="J271" t="str">
            <v>VALVERDE MAO</v>
          </cell>
          <cell r="K271">
            <v>25000</v>
          </cell>
          <cell r="N271" t="str">
            <v>15/04/2021</v>
          </cell>
          <cell r="O271" t="str">
            <v>15/10/2021</v>
          </cell>
        </row>
      </sheetData>
      <sheetData sheetId="1">
        <row r="198">
          <cell r="M198">
            <v>1216</v>
          </cell>
          <cell r="U198">
            <v>1148</v>
          </cell>
          <cell r="Z198">
            <v>442.64987500000024</v>
          </cell>
        </row>
        <row r="199">
          <cell r="M199">
            <v>1216</v>
          </cell>
          <cell r="U199">
            <v>1148</v>
          </cell>
          <cell r="Z199">
            <v>442.64987500000024</v>
          </cell>
        </row>
        <row r="200">
          <cell r="M200">
            <v>1216</v>
          </cell>
          <cell r="U200">
            <v>1148</v>
          </cell>
          <cell r="Z200">
            <v>442.64987500000024</v>
          </cell>
        </row>
        <row r="201">
          <cell r="M201">
            <v>3800</v>
          </cell>
          <cell r="U201">
            <v>3587.5</v>
          </cell>
          <cell r="Z201">
            <v>17985.991166666667</v>
          </cell>
        </row>
        <row r="202">
          <cell r="M202">
            <v>1064</v>
          </cell>
          <cell r="U202">
            <v>1004.5</v>
          </cell>
          <cell r="Z202">
            <v>0</v>
          </cell>
        </row>
        <row r="203">
          <cell r="M203">
            <v>1216</v>
          </cell>
          <cell r="U203">
            <v>1148</v>
          </cell>
          <cell r="Z203">
            <v>442.64987500000024</v>
          </cell>
        </row>
        <row r="204">
          <cell r="M204">
            <v>912</v>
          </cell>
          <cell r="U204">
            <v>861</v>
          </cell>
          <cell r="Z204">
            <v>0</v>
          </cell>
        </row>
        <row r="205">
          <cell r="M205">
            <v>608</v>
          </cell>
          <cell r="U205">
            <v>574</v>
          </cell>
          <cell r="Z205">
            <v>0</v>
          </cell>
        </row>
        <row r="206">
          <cell r="M206">
            <v>760</v>
          </cell>
          <cell r="U206">
            <v>717.5</v>
          </cell>
          <cell r="Z206">
            <v>0</v>
          </cell>
        </row>
        <row r="207">
          <cell r="M207">
            <v>3800</v>
          </cell>
          <cell r="U207">
            <v>3587.5</v>
          </cell>
          <cell r="Z207">
            <v>17985.991166666667</v>
          </cell>
        </row>
        <row r="208">
          <cell r="M208">
            <v>1520</v>
          </cell>
          <cell r="U208">
            <v>1435</v>
          </cell>
          <cell r="Z208">
            <v>1853.9998750000002</v>
          </cell>
        </row>
        <row r="209">
          <cell r="M209">
            <v>820.8</v>
          </cell>
          <cell r="U209">
            <v>774.9</v>
          </cell>
          <cell r="Z209">
            <v>0</v>
          </cell>
        </row>
        <row r="210">
          <cell r="M210">
            <v>760</v>
          </cell>
          <cell r="U210">
            <v>717.5</v>
          </cell>
          <cell r="Z210">
            <v>0</v>
          </cell>
        </row>
        <row r="211">
          <cell r="M211">
            <v>3800</v>
          </cell>
          <cell r="U211">
            <v>3587.5</v>
          </cell>
          <cell r="Z211">
            <v>17985.991166666667</v>
          </cell>
        </row>
        <row r="212">
          <cell r="M212">
            <v>760</v>
          </cell>
          <cell r="U212">
            <v>717.5</v>
          </cell>
          <cell r="Z212">
            <v>0</v>
          </cell>
        </row>
        <row r="213">
          <cell r="M213">
            <v>760</v>
          </cell>
          <cell r="U213">
            <v>717.5</v>
          </cell>
          <cell r="Z213">
            <v>0</v>
          </cell>
        </row>
        <row r="214">
          <cell r="M214">
            <v>2432</v>
          </cell>
          <cell r="U214">
            <v>2296</v>
          </cell>
          <cell r="Z214">
            <v>7063.336166666666</v>
          </cell>
        </row>
        <row r="215">
          <cell r="M215">
            <v>1520</v>
          </cell>
          <cell r="U215">
            <v>1435</v>
          </cell>
          <cell r="Z215">
            <v>1853.9998750000002</v>
          </cell>
        </row>
        <row r="216">
          <cell r="M216">
            <v>1216</v>
          </cell>
          <cell r="U216">
            <v>1148</v>
          </cell>
          <cell r="Z216">
            <v>442.64987500000024</v>
          </cell>
        </row>
        <row r="217">
          <cell r="M217">
            <v>1672</v>
          </cell>
          <cell r="U217">
            <v>1578.5</v>
          </cell>
          <cell r="Z217">
            <v>2559.6748750000002</v>
          </cell>
        </row>
        <row r="218">
          <cell r="M218">
            <v>1216</v>
          </cell>
          <cell r="U218">
            <v>1148</v>
          </cell>
          <cell r="Z218">
            <v>442.64987500000024</v>
          </cell>
        </row>
        <row r="219">
          <cell r="M219">
            <v>608</v>
          </cell>
          <cell r="U219">
            <v>574</v>
          </cell>
          <cell r="Z219">
            <v>0</v>
          </cell>
        </row>
        <row r="220">
          <cell r="M220">
            <v>456</v>
          </cell>
          <cell r="U220">
            <v>430.5</v>
          </cell>
          <cell r="Z220">
            <v>0</v>
          </cell>
        </row>
        <row r="221">
          <cell r="M221">
            <v>1216</v>
          </cell>
          <cell r="U221">
            <v>1148</v>
          </cell>
          <cell r="Z221">
            <v>442.64987500000024</v>
          </cell>
        </row>
        <row r="222">
          <cell r="M222">
            <v>1368</v>
          </cell>
          <cell r="U222">
            <v>1291.5</v>
          </cell>
          <cell r="Z222">
            <v>1148.3248750000002</v>
          </cell>
        </row>
        <row r="223">
          <cell r="M223">
            <v>760</v>
          </cell>
          <cell r="U223">
            <v>717.5</v>
          </cell>
          <cell r="Z223">
            <v>0</v>
          </cell>
        </row>
        <row r="224">
          <cell r="M224">
            <v>2128</v>
          </cell>
          <cell r="U224">
            <v>2009</v>
          </cell>
          <cell r="Z224">
            <v>5368.4788749999989</v>
          </cell>
        </row>
        <row r="225">
          <cell r="M225">
            <v>1824</v>
          </cell>
          <cell r="U225">
            <v>1722</v>
          </cell>
          <cell r="Z225">
            <v>3486.6788749999992</v>
          </cell>
        </row>
        <row r="226">
          <cell r="M226">
            <v>608</v>
          </cell>
          <cell r="U226">
            <v>574</v>
          </cell>
          <cell r="Z226">
            <v>0</v>
          </cell>
        </row>
        <row r="227">
          <cell r="M227">
            <v>3800</v>
          </cell>
          <cell r="U227">
            <v>3587.5</v>
          </cell>
          <cell r="Z227">
            <v>17985.991166666667</v>
          </cell>
        </row>
        <row r="228">
          <cell r="M228">
            <v>1520</v>
          </cell>
          <cell r="U228">
            <v>1435</v>
          </cell>
          <cell r="Z228">
            <v>1853.9998750000002</v>
          </cell>
        </row>
        <row r="229">
          <cell r="M229">
            <v>760</v>
          </cell>
          <cell r="U229">
            <v>717.5</v>
          </cell>
          <cell r="Z229">
            <v>0</v>
          </cell>
        </row>
        <row r="230">
          <cell r="M230">
            <v>1368</v>
          </cell>
          <cell r="U230">
            <v>1291.5</v>
          </cell>
          <cell r="Z230">
            <v>1148.3248750000002</v>
          </cell>
        </row>
        <row r="231">
          <cell r="M231">
            <v>2280</v>
          </cell>
          <cell r="U231">
            <v>2152.5</v>
          </cell>
          <cell r="Z231">
            <v>6309.3788749999994</v>
          </cell>
        </row>
        <row r="232">
          <cell r="M232">
            <v>760</v>
          </cell>
          <cell r="U232">
            <v>717.5</v>
          </cell>
          <cell r="Z232">
            <v>0</v>
          </cell>
        </row>
        <row r="233">
          <cell r="M233">
            <v>2128</v>
          </cell>
          <cell r="U233">
            <v>2009</v>
          </cell>
          <cell r="Z233">
            <v>5368.4788749999989</v>
          </cell>
        </row>
        <row r="234">
          <cell r="M234">
            <v>547.20000000000005</v>
          </cell>
          <cell r="U234">
            <v>516.6</v>
          </cell>
          <cell r="Z234">
            <v>0</v>
          </cell>
        </row>
        <row r="235">
          <cell r="M235">
            <v>1368</v>
          </cell>
          <cell r="U235">
            <v>1291.5</v>
          </cell>
          <cell r="Z235">
            <v>1148.3248750000002</v>
          </cell>
        </row>
        <row r="236">
          <cell r="M236">
            <v>2128</v>
          </cell>
          <cell r="U236">
            <v>2009</v>
          </cell>
          <cell r="Z236">
            <v>5368.4788749999989</v>
          </cell>
        </row>
        <row r="237">
          <cell r="M237">
            <v>2280</v>
          </cell>
          <cell r="U237">
            <v>2152.5</v>
          </cell>
          <cell r="Z237">
            <v>6309.3788749999994</v>
          </cell>
        </row>
        <row r="238">
          <cell r="M238">
            <v>760</v>
          </cell>
          <cell r="U238">
            <v>717.5</v>
          </cell>
          <cell r="Z238">
            <v>0</v>
          </cell>
        </row>
        <row r="239">
          <cell r="M239">
            <v>1216</v>
          </cell>
          <cell r="U239">
            <v>1148</v>
          </cell>
          <cell r="Z239">
            <v>240.13187499999984</v>
          </cell>
        </row>
        <row r="240">
          <cell r="M240">
            <v>760</v>
          </cell>
          <cell r="U240">
            <v>717.5</v>
          </cell>
          <cell r="Z240">
            <v>0</v>
          </cell>
        </row>
        <row r="241">
          <cell r="M241">
            <v>1672</v>
          </cell>
          <cell r="U241">
            <v>1578.5</v>
          </cell>
          <cell r="Z241">
            <v>2559.6748750000002</v>
          </cell>
        </row>
        <row r="242">
          <cell r="M242">
            <v>760</v>
          </cell>
          <cell r="U242">
            <v>717.5</v>
          </cell>
          <cell r="Z242">
            <v>0</v>
          </cell>
        </row>
        <row r="243">
          <cell r="M243">
            <v>1368</v>
          </cell>
          <cell r="U243">
            <v>1291.5</v>
          </cell>
          <cell r="Z243">
            <v>1148.3248750000002</v>
          </cell>
        </row>
        <row r="244">
          <cell r="M244">
            <v>1216</v>
          </cell>
          <cell r="U244">
            <v>1148</v>
          </cell>
          <cell r="Z244">
            <v>442.64987500000024</v>
          </cell>
        </row>
        <row r="245">
          <cell r="M245">
            <v>1216</v>
          </cell>
          <cell r="U245">
            <v>1148</v>
          </cell>
          <cell r="Z245">
            <v>442.64987500000024</v>
          </cell>
        </row>
        <row r="246">
          <cell r="M246">
            <v>760</v>
          </cell>
          <cell r="U246">
            <v>717.5</v>
          </cell>
          <cell r="Z246">
            <v>0</v>
          </cell>
        </row>
        <row r="247">
          <cell r="M247">
            <v>912</v>
          </cell>
          <cell r="U247">
            <v>861</v>
          </cell>
          <cell r="Z247">
            <v>0</v>
          </cell>
        </row>
        <row r="248">
          <cell r="M248">
            <v>1520</v>
          </cell>
          <cell r="U248">
            <v>1435</v>
          </cell>
          <cell r="Z248">
            <v>1853.9998750000002</v>
          </cell>
        </row>
        <row r="249">
          <cell r="M249">
            <v>760</v>
          </cell>
          <cell r="U249">
            <v>717.5</v>
          </cell>
          <cell r="Z249">
            <v>0</v>
          </cell>
        </row>
        <row r="250">
          <cell r="M250">
            <v>760</v>
          </cell>
          <cell r="U250">
            <v>717.5</v>
          </cell>
          <cell r="Z250">
            <v>0</v>
          </cell>
        </row>
        <row r="251">
          <cell r="M251">
            <v>912</v>
          </cell>
          <cell r="U251">
            <v>861</v>
          </cell>
          <cell r="Z251">
            <v>0</v>
          </cell>
        </row>
        <row r="252">
          <cell r="M252">
            <v>760</v>
          </cell>
          <cell r="U252">
            <v>717.5</v>
          </cell>
          <cell r="Z252">
            <v>0</v>
          </cell>
        </row>
        <row r="253">
          <cell r="M253">
            <v>2584</v>
          </cell>
          <cell r="U253">
            <v>2439.5</v>
          </cell>
          <cell r="Z253">
            <v>8576.9911666666649</v>
          </cell>
        </row>
        <row r="254">
          <cell r="M254">
            <v>608</v>
          </cell>
          <cell r="U254">
            <v>574</v>
          </cell>
          <cell r="Z254">
            <v>0</v>
          </cell>
        </row>
        <row r="255">
          <cell r="M255">
            <v>1976</v>
          </cell>
          <cell r="U255">
            <v>1865.5</v>
          </cell>
          <cell r="Z255">
            <v>4427.5788749999992</v>
          </cell>
        </row>
        <row r="256">
          <cell r="M256">
            <v>760</v>
          </cell>
          <cell r="U256">
            <v>717.5</v>
          </cell>
          <cell r="Z256">
            <v>0</v>
          </cell>
        </row>
        <row r="257">
          <cell r="M257">
            <v>2128</v>
          </cell>
          <cell r="U257">
            <v>2009</v>
          </cell>
          <cell r="Z257">
            <v>5368.4788749999989</v>
          </cell>
        </row>
        <row r="258">
          <cell r="M258">
            <v>760</v>
          </cell>
          <cell r="U258">
            <v>717.5</v>
          </cell>
          <cell r="Z258">
            <v>0</v>
          </cell>
        </row>
        <row r="259">
          <cell r="M259">
            <v>1064</v>
          </cell>
          <cell r="U259">
            <v>1004.5</v>
          </cell>
          <cell r="Z259">
            <v>0</v>
          </cell>
        </row>
        <row r="260">
          <cell r="M260">
            <v>608</v>
          </cell>
          <cell r="U260">
            <v>574</v>
          </cell>
          <cell r="Z260">
            <v>0</v>
          </cell>
        </row>
        <row r="261">
          <cell r="M261">
            <v>1824</v>
          </cell>
          <cell r="U261">
            <v>1722</v>
          </cell>
          <cell r="Z261">
            <v>3486.6788749999992</v>
          </cell>
        </row>
        <row r="262">
          <cell r="M262">
            <v>1368</v>
          </cell>
          <cell r="U262">
            <v>1291.5</v>
          </cell>
          <cell r="Z262">
            <v>945.80687499999976</v>
          </cell>
        </row>
        <row r="263">
          <cell r="M263">
            <v>760</v>
          </cell>
          <cell r="U263">
            <v>717.5</v>
          </cell>
          <cell r="Z263">
            <v>0</v>
          </cell>
        </row>
      </sheetData>
      <sheetData sheetId="2"/>
      <sheetData sheetId="3">
        <row r="8">
          <cell r="C8" t="str">
            <v xml:space="preserve">AGUSTIN PAREDES CIPRIAN             </v>
          </cell>
          <cell r="D8" t="str">
            <v>COORDINADOR DE OFICINA PROVINC</v>
          </cell>
          <cell r="E8" t="str">
            <v>OFICINAS PROVINCIALES</v>
          </cell>
          <cell r="F8" t="str">
            <v>SAMANA</v>
          </cell>
          <cell r="G8" t="str">
            <v>MASCULINO</v>
          </cell>
          <cell r="H8" t="str">
            <v>CONTRATADO</v>
          </cell>
          <cell r="I8" t="str">
            <v>19/08/2021</v>
          </cell>
          <cell r="J8" t="str">
            <v>19/02/2022</v>
          </cell>
          <cell r="K8">
            <v>40000</v>
          </cell>
          <cell r="L8">
            <v>1216</v>
          </cell>
          <cell r="M8">
            <v>1148</v>
          </cell>
          <cell r="N8">
            <v>442.64987500000024</v>
          </cell>
          <cell r="O8">
            <v>0</v>
          </cell>
          <cell r="P8">
            <v>37193.350124999997</v>
          </cell>
        </row>
        <row r="9">
          <cell r="C9" t="str">
            <v xml:space="preserve">ALEX MARTIN FLORIAN MEDINA          </v>
          </cell>
          <cell r="D9" t="str">
            <v>ENCARGADO (A) OFICINA PROVINCI</v>
          </cell>
          <cell r="E9" t="str">
            <v>OFICINAS PROVINCIALES</v>
          </cell>
          <cell r="F9" t="str">
            <v>BAHORUCO</v>
          </cell>
          <cell r="G9" t="str">
            <v>MASCULINO</v>
          </cell>
          <cell r="H9" t="str">
            <v>CONTRATADO</v>
          </cell>
          <cell r="I9" t="str">
            <v>17/05/2021</v>
          </cell>
          <cell r="J9" t="str">
            <v>17/11/2021</v>
          </cell>
          <cell r="K9">
            <v>40000</v>
          </cell>
          <cell r="L9">
            <v>1216</v>
          </cell>
          <cell r="M9">
            <v>1148</v>
          </cell>
          <cell r="N9">
            <v>442.64987500000024</v>
          </cell>
          <cell r="O9">
            <v>0</v>
          </cell>
          <cell r="P9">
            <v>37193.350124999997</v>
          </cell>
        </row>
        <row r="10">
          <cell r="C10" t="str">
            <v xml:space="preserve">ANA MIGUELINA MATA METZ             </v>
          </cell>
          <cell r="D10" t="str">
            <v xml:space="preserve">ANALISTA DE RECURSOS HUMANOS  </v>
          </cell>
          <cell r="E10" t="str">
            <v>DEPARTAMENTO RECURSOS HUMANOS</v>
          </cell>
          <cell r="F10" t="str">
            <v>SEDE CENTRAL</v>
          </cell>
          <cell r="G10" t="str">
            <v>FEMENINO</v>
          </cell>
          <cell r="H10" t="str">
            <v>CONTRATADO</v>
          </cell>
          <cell r="I10" t="str">
            <v>22/03/2021</v>
          </cell>
          <cell r="J10" t="str">
            <v>22/09/2021</v>
          </cell>
          <cell r="K10">
            <v>40000</v>
          </cell>
          <cell r="L10">
            <v>1216</v>
          </cell>
          <cell r="M10">
            <v>1148</v>
          </cell>
          <cell r="N10">
            <v>442.64987500000024</v>
          </cell>
          <cell r="O10">
            <v>100</v>
          </cell>
          <cell r="P10">
            <v>37093.350124999997</v>
          </cell>
        </row>
        <row r="11">
          <cell r="C11" t="str">
            <v xml:space="preserve">ANGEL MARIA CACERES NERIS           </v>
          </cell>
          <cell r="D11" t="str">
            <v>ENC. DPTO. PROMOCION DEL SISTE</v>
          </cell>
          <cell r="E11" t="str">
            <v>DEPARTAMENTO PROMOCION</v>
          </cell>
          <cell r="F11" t="str">
            <v>SEDE CENTRAL</v>
          </cell>
          <cell r="G11" t="str">
            <v>MASCULINO</v>
          </cell>
          <cell r="H11" t="str">
            <v>CONTRATADO</v>
          </cell>
          <cell r="I11" t="str">
            <v>01/07/2021</v>
          </cell>
          <cell r="J11" t="str">
            <v>01/01/2022</v>
          </cell>
          <cell r="K11">
            <v>125000</v>
          </cell>
          <cell r="L11">
            <v>3800</v>
          </cell>
          <cell r="M11">
            <v>3587.5</v>
          </cell>
          <cell r="N11">
            <v>17985.991166666667</v>
          </cell>
          <cell r="O11">
            <v>0</v>
          </cell>
          <cell r="P11">
            <v>99626.508833333326</v>
          </cell>
        </row>
        <row r="12">
          <cell r="C12" t="str">
            <v xml:space="preserve">ASHLEY CAROLINA PEREZ MARTE         </v>
          </cell>
          <cell r="D12" t="str">
            <v xml:space="preserve">TECNICO EN PLANIFICACION      </v>
          </cell>
          <cell r="E12" t="str">
            <v>DEPARTAMENTO PLANIFICACION Y DESARROLLO</v>
          </cell>
          <cell r="F12" t="str">
            <v>SEDE CENTRAL</v>
          </cell>
          <cell r="G12" t="str">
            <v>FEMENINO</v>
          </cell>
          <cell r="H12" t="str">
            <v>CONTRATADO</v>
          </cell>
          <cell r="I12" t="str">
            <v>16/04/2021</v>
          </cell>
          <cell r="J12" t="str">
            <v>16/10/2021</v>
          </cell>
          <cell r="K12">
            <v>35000</v>
          </cell>
          <cell r="L12">
            <v>1064</v>
          </cell>
          <cell r="M12">
            <v>1004.5</v>
          </cell>
          <cell r="N12">
            <v>0</v>
          </cell>
          <cell r="O12">
            <v>0</v>
          </cell>
          <cell r="P12">
            <v>32931.5</v>
          </cell>
        </row>
        <row r="13">
          <cell r="C13" t="str">
            <v xml:space="preserve">CATERANGEL BAUTISTA ALMONT          </v>
          </cell>
          <cell r="D13" t="str">
            <v xml:space="preserve">ANALISTA DE PLANIFICACION     </v>
          </cell>
          <cell r="E13" t="str">
            <v>DEPARTAMENTO PLANIFICACION Y DESARROLLO</v>
          </cell>
          <cell r="F13" t="str">
            <v>SEDE CENTRAL</v>
          </cell>
          <cell r="G13" t="str">
            <v>FEMENINO</v>
          </cell>
          <cell r="H13" t="str">
            <v>CONTRATADO</v>
          </cell>
          <cell r="I13" t="str">
            <v>23/03/2021</v>
          </cell>
          <cell r="J13" t="str">
            <v>23/09/2021</v>
          </cell>
          <cell r="K13">
            <v>40000</v>
          </cell>
          <cell r="L13">
            <v>1216</v>
          </cell>
          <cell r="M13">
            <v>1148</v>
          </cell>
          <cell r="N13">
            <v>442.64987500000024</v>
          </cell>
          <cell r="O13">
            <v>0</v>
          </cell>
          <cell r="P13">
            <v>37193.350124999997</v>
          </cell>
        </row>
        <row r="14">
          <cell r="C14" t="str">
            <v xml:space="preserve">CEFERINA SOLER ACEVEDO DE RAMIREZ   </v>
          </cell>
          <cell r="D14" t="str">
            <v xml:space="preserve">DEFENSOR DE LOS AFILIADOS     </v>
          </cell>
          <cell r="E14" t="str">
            <v>DEPARTAMENTO ORIENTACION Y DEFENSORIA</v>
          </cell>
          <cell r="F14" t="str">
            <v>SEDE CENTRAL</v>
          </cell>
          <cell r="G14" t="str">
            <v>FEMENINO</v>
          </cell>
          <cell r="H14" t="str">
            <v>CONTRATADO</v>
          </cell>
          <cell r="I14" t="str">
            <v>20/08/2021</v>
          </cell>
          <cell r="J14" t="str">
            <v>20/02/2022</v>
          </cell>
          <cell r="K14">
            <v>30000</v>
          </cell>
          <cell r="L14">
            <v>912</v>
          </cell>
          <cell r="M14">
            <v>861</v>
          </cell>
          <cell r="N14">
            <v>0</v>
          </cell>
          <cell r="O14">
            <v>0</v>
          </cell>
          <cell r="P14">
            <v>28227</v>
          </cell>
        </row>
        <row r="15">
          <cell r="C15" t="str">
            <v xml:space="preserve">CHAILYN ESTHER VELAZQUEZ RAMIREZ    </v>
          </cell>
          <cell r="D15" t="str">
            <v>TECNICO DE ORIENTACION A LOS A</v>
          </cell>
          <cell r="E15" t="str">
            <v>DEPARTAMENTO ORIENTACION Y DEFENSORIA</v>
          </cell>
          <cell r="F15" t="str">
            <v>SEDE CENTRAL</v>
          </cell>
          <cell r="G15" t="str">
            <v>FEMENINO</v>
          </cell>
          <cell r="H15" t="str">
            <v>CONTRATADO</v>
          </cell>
          <cell r="I15" t="str">
            <v>30/03/2021</v>
          </cell>
          <cell r="J15" t="str">
            <v>30/09/2021</v>
          </cell>
          <cell r="K15">
            <v>20000</v>
          </cell>
          <cell r="L15">
            <v>608</v>
          </cell>
          <cell r="M15">
            <v>574</v>
          </cell>
          <cell r="N15">
            <v>0</v>
          </cell>
          <cell r="O15">
            <v>0</v>
          </cell>
          <cell r="P15">
            <v>18818</v>
          </cell>
        </row>
        <row r="16">
          <cell r="C16" t="str">
            <v xml:space="preserve">CRISTAL TRINIDAD DE LA ROSA         </v>
          </cell>
          <cell r="D16" t="str">
            <v>TECNICO DE ORIENTACION A LOS A</v>
          </cell>
          <cell r="E16" t="str">
            <v>DEPARTAMENTO ORIENTACION Y DEFENSORIA</v>
          </cell>
          <cell r="F16" t="str">
            <v>SEDE CENTRAL</v>
          </cell>
          <cell r="G16" t="str">
            <v>FEMENINO</v>
          </cell>
          <cell r="H16" t="str">
            <v>CONTRATADO</v>
          </cell>
          <cell r="I16" t="str">
            <v>08/03/2021</v>
          </cell>
          <cell r="J16" t="str">
            <v>08/09/2021</v>
          </cell>
          <cell r="K16">
            <v>25000</v>
          </cell>
          <cell r="L16">
            <v>760</v>
          </cell>
          <cell r="M16">
            <v>717.5</v>
          </cell>
          <cell r="N16">
            <v>0</v>
          </cell>
          <cell r="O16">
            <v>0</v>
          </cell>
          <cell r="P16">
            <v>23522.5</v>
          </cell>
        </row>
        <row r="17">
          <cell r="C17" t="str">
            <v xml:space="preserve">DARIDYS ESTHER MUÑOZ VILLALONA      </v>
          </cell>
          <cell r="D17" t="str">
            <v>ENCARGADO DEPARTAMENTO DE RECU</v>
          </cell>
          <cell r="E17" t="str">
            <v>DEPARTAMENTO RECURSOS HUMANOS</v>
          </cell>
          <cell r="F17" t="str">
            <v>SEDE CENTRAL</v>
          </cell>
          <cell r="G17" t="str">
            <v>FEMENINO</v>
          </cell>
          <cell r="H17" t="str">
            <v>CONTRATADO</v>
          </cell>
          <cell r="I17" t="str">
            <v>22/03/2021</v>
          </cell>
          <cell r="J17" t="str">
            <v>22/09/2021</v>
          </cell>
          <cell r="K17">
            <v>125000</v>
          </cell>
          <cell r="L17">
            <v>3800</v>
          </cell>
          <cell r="M17">
            <v>3587.5</v>
          </cell>
          <cell r="N17">
            <v>17985.991166666667</v>
          </cell>
          <cell r="O17">
            <v>1877.38</v>
          </cell>
          <cell r="P17">
            <v>97749.128833333336</v>
          </cell>
        </row>
        <row r="18">
          <cell r="C18" t="str">
            <v xml:space="preserve">DENISSE IVETTEE TAVERAS DE VALDEZ   </v>
          </cell>
          <cell r="D18" t="str">
            <v>COORDINADOR DE OFICINA PROVINC</v>
          </cell>
          <cell r="E18" t="str">
            <v>OFICINAS PROVINCIALES</v>
          </cell>
          <cell r="F18" t="str">
            <v>BAVARO</v>
          </cell>
          <cell r="G18" t="str">
            <v>FEMENINO</v>
          </cell>
          <cell r="H18" t="str">
            <v>CONTRATADO</v>
          </cell>
          <cell r="I18" t="str">
            <v>20/08/2021</v>
          </cell>
          <cell r="J18" t="str">
            <v>20/02/2022</v>
          </cell>
          <cell r="K18">
            <v>50000</v>
          </cell>
          <cell r="L18">
            <v>1520</v>
          </cell>
          <cell r="M18">
            <v>1435</v>
          </cell>
          <cell r="N18">
            <v>1853.9998750000002</v>
          </cell>
          <cell r="O18">
            <v>0</v>
          </cell>
          <cell r="P18">
            <v>45191.000124999999</v>
          </cell>
        </row>
        <row r="19">
          <cell r="C19" t="str">
            <v xml:space="preserve">EDDLHIN ULERIO QUEZADA              </v>
          </cell>
          <cell r="D19" t="str">
            <v xml:space="preserve">DEFENSOR DE LOS AFILIADOS     </v>
          </cell>
          <cell r="E19" t="str">
            <v>DEPARTAMENTO ORIENTACION Y DEFENSORIA</v>
          </cell>
          <cell r="F19" t="str">
            <v>SANTIAGO</v>
          </cell>
          <cell r="G19" t="str">
            <v>FEMENINO</v>
          </cell>
          <cell r="H19" t="str">
            <v>CONTRATADO</v>
          </cell>
          <cell r="I19" t="str">
            <v>01/06/2021</v>
          </cell>
          <cell r="J19" t="str">
            <v>01/12/2021</v>
          </cell>
          <cell r="K19">
            <v>27000</v>
          </cell>
          <cell r="L19">
            <v>820.8</v>
          </cell>
          <cell r="M19">
            <v>774.9</v>
          </cell>
          <cell r="N19">
            <v>0</v>
          </cell>
          <cell r="O19">
            <v>0</v>
          </cell>
          <cell r="P19">
            <v>25404.3</v>
          </cell>
        </row>
        <row r="20">
          <cell r="C20" t="str">
            <v xml:space="preserve">ELIZABETH GARCIA CORCINO            </v>
          </cell>
          <cell r="D20" t="str">
            <v xml:space="preserve">DEFENSOR DE LOS AFILIADOS     </v>
          </cell>
          <cell r="E20" t="str">
            <v>DEPARTAMENTO ORIENTACION Y DEFENSORIA</v>
          </cell>
          <cell r="F20" t="str">
            <v>LA VEGA</v>
          </cell>
          <cell r="G20" t="str">
            <v>FEMENINO</v>
          </cell>
          <cell r="H20" t="str">
            <v>CONTRATADO</v>
          </cell>
          <cell r="I20" t="str">
            <v>21/06/2021</v>
          </cell>
          <cell r="J20" t="str">
            <v>21/12/2021</v>
          </cell>
          <cell r="K20">
            <v>25000</v>
          </cell>
          <cell r="L20">
            <v>760</v>
          </cell>
          <cell r="M20">
            <v>717.5</v>
          </cell>
          <cell r="N20">
            <v>0</v>
          </cell>
          <cell r="O20">
            <v>0</v>
          </cell>
          <cell r="P20">
            <v>23522.5</v>
          </cell>
        </row>
        <row r="21">
          <cell r="C21" t="str">
            <v xml:space="preserve">ELVIS EMMANUEL SANTOS VILLA         </v>
          </cell>
          <cell r="D21" t="str">
            <v>ENCARGADO DEPTO. ADMINISTRATIV</v>
          </cell>
          <cell r="E21" t="str">
            <v xml:space="preserve">DEPARTAMENTO ADMINISTRATIVO             </v>
          </cell>
          <cell r="F21" t="str">
            <v>SEDE CENTRAL</v>
          </cell>
          <cell r="G21" t="str">
            <v>MASCULINO</v>
          </cell>
          <cell r="H21" t="str">
            <v>CONTRATADO</v>
          </cell>
          <cell r="I21" t="str">
            <v>22/03/2021</v>
          </cell>
          <cell r="J21" t="str">
            <v>22/09/2021</v>
          </cell>
          <cell r="K21">
            <v>125000</v>
          </cell>
          <cell r="L21">
            <v>3800</v>
          </cell>
          <cell r="M21">
            <v>3587.5</v>
          </cell>
          <cell r="N21">
            <v>17985.991166666667</v>
          </cell>
          <cell r="O21">
            <v>3599.79</v>
          </cell>
          <cell r="P21">
            <v>96026.718833333332</v>
          </cell>
        </row>
        <row r="22">
          <cell r="C22" t="str">
            <v xml:space="preserve">ENMANUEL EDUARDO MALTES MARTINEZ    </v>
          </cell>
          <cell r="D22" t="str">
            <v>TECNICO DE ORIENTACION A LOS A</v>
          </cell>
          <cell r="E22" t="str">
            <v>DEPARTAMENTO ORIENTACION Y DEFENSORIA</v>
          </cell>
          <cell r="F22" t="str">
            <v>LA ROMANA</v>
          </cell>
          <cell r="G22" t="str">
            <v>MASCULINO</v>
          </cell>
          <cell r="H22" t="str">
            <v>CONTRATADO</v>
          </cell>
          <cell r="I22" t="str">
            <v>12/07/2021</v>
          </cell>
          <cell r="J22" t="str">
            <v>12/01/2022</v>
          </cell>
          <cell r="K22">
            <v>25000</v>
          </cell>
          <cell r="L22">
            <v>760</v>
          </cell>
          <cell r="M22">
            <v>717.5</v>
          </cell>
          <cell r="N22">
            <v>0</v>
          </cell>
          <cell r="O22">
            <v>0</v>
          </cell>
          <cell r="P22">
            <v>23522.5</v>
          </cell>
        </row>
        <row r="23">
          <cell r="C23" t="str">
            <v xml:space="preserve">ENMANUEL VALERA BATISTA             </v>
          </cell>
          <cell r="D23" t="str">
            <v>TECNICO DE ORIENTACION A LOS A</v>
          </cell>
          <cell r="E23" t="str">
            <v>DEPARTAMENTO ORIENTACION Y DEFENSORIA</v>
          </cell>
          <cell r="F23" t="str">
            <v>SEDE CENTRAL</v>
          </cell>
          <cell r="G23" t="str">
            <v>MASCULINO</v>
          </cell>
          <cell r="H23" t="str">
            <v>CONTRATADO</v>
          </cell>
          <cell r="I23" t="str">
            <v>02/07/2021</v>
          </cell>
          <cell r="J23" t="str">
            <v>02/01/2022</v>
          </cell>
          <cell r="K23">
            <v>25000</v>
          </cell>
          <cell r="L23">
            <v>760</v>
          </cell>
          <cell r="M23">
            <v>717.5</v>
          </cell>
          <cell r="N23">
            <v>0</v>
          </cell>
          <cell r="O23">
            <v>0</v>
          </cell>
          <cell r="P23">
            <v>23522.5</v>
          </cell>
        </row>
        <row r="24">
          <cell r="C24" t="str">
            <v xml:space="preserve">FAUSTO DIOGENES VILLALONA CUEVAS    </v>
          </cell>
          <cell r="D24" t="str">
            <v>ENCARGADO (A) DIVISION SERVICI</v>
          </cell>
          <cell r="E24" t="str">
            <v xml:space="preserve">DEPARTAMENTO ADMINISTRATIVO             </v>
          </cell>
          <cell r="F24" t="str">
            <v>SEDE CENTRAL</v>
          </cell>
          <cell r="G24" t="str">
            <v>MASCULINO</v>
          </cell>
          <cell r="H24" t="str">
            <v>CONTRATADO</v>
          </cell>
          <cell r="I24" t="str">
            <v>22/03/2021</v>
          </cell>
          <cell r="J24" t="str">
            <v>22/09/2021</v>
          </cell>
          <cell r="K24">
            <v>80000</v>
          </cell>
          <cell r="L24">
            <v>2432</v>
          </cell>
          <cell r="M24">
            <v>2296</v>
          </cell>
          <cell r="N24">
            <v>7063.336166666666</v>
          </cell>
          <cell r="O24">
            <v>3227.5</v>
          </cell>
          <cell r="P24">
            <v>64981.163833333332</v>
          </cell>
        </row>
        <row r="25">
          <cell r="C25" t="str">
            <v xml:space="preserve">FIDENCIO PEREZ LAMA                 </v>
          </cell>
          <cell r="D25" t="str">
            <v xml:space="preserve">COORDINADOR REGIONAL          </v>
          </cell>
          <cell r="E25" t="str">
            <v>OFICINAS PROVINCIALES</v>
          </cell>
          <cell r="F25" t="str">
            <v>BAHORUCO</v>
          </cell>
          <cell r="G25" t="str">
            <v>MASCULINO</v>
          </cell>
          <cell r="H25" t="str">
            <v>CONTRATADO</v>
          </cell>
          <cell r="I25" t="str">
            <v>08/07/2021</v>
          </cell>
          <cell r="J25" t="str">
            <v>08/01/2022</v>
          </cell>
          <cell r="K25">
            <v>50000</v>
          </cell>
          <cell r="L25">
            <v>1520</v>
          </cell>
          <cell r="M25">
            <v>1435</v>
          </cell>
          <cell r="N25">
            <v>1853.9998750000002</v>
          </cell>
          <cell r="O25">
            <v>0</v>
          </cell>
          <cell r="P25">
            <v>45191.000124999999</v>
          </cell>
        </row>
        <row r="26">
          <cell r="C26" t="str">
            <v xml:space="preserve">FLERIDA MARIA OGANDO                </v>
          </cell>
          <cell r="D26" t="str">
            <v>COORDINADOR DE OFICINA PROVINC</v>
          </cell>
          <cell r="E26" t="str">
            <v>OFICINAS PROVINCIALES</v>
          </cell>
          <cell r="F26" t="str">
            <v>HIGUEY</v>
          </cell>
          <cell r="G26" t="str">
            <v>FEMENINO</v>
          </cell>
          <cell r="H26" t="str">
            <v>CONTRATADO</v>
          </cell>
          <cell r="I26" t="str">
            <v>20/08/2021</v>
          </cell>
          <cell r="J26" t="str">
            <v>20/02/2022</v>
          </cell>
          <cell r="K26">
            <v>40000</v>
          </cell>
          <cell r="L26">
            <v>1216</v>
          </cell>
          <cell r="M26">
            <v>1148</v>
          </cell>
          <cell r="N26">
            <v>442.64987500000024</v>
          </cell>
          <cell r="O26">
            <v>0</v>
          </cell>
          <cell r="P26">
            <v>37193.350124999997</v>
          </cell>
        </row>
        <row r="27">
          <cell r="C27" t="str">
            <v xml:space="preserve">FRANCISCO ANTONIO MOJICA CEDANO     </v>
          </cell>
          <cell r="D27" t="str">
            <v xml:space="preserve">ENC. SECCIÓN DE AUDIOVISUALES </v>
          </cell>
          <cell r="E27" t="str">
            <v>DEPARTAMENTO COMUNICACIONES</v>
          </cell>
          <cell r="F27" t="str">
            <v>SEDE CENTRAL</v>
          </cell>
          <cell r="G27" t="str">
            <v>MASCULINO</v>
          </cell>
          <cell r="H27" t="str">
            <v>CONTRATADO</v>
          </cell>
          <cell r="I27" t="str">
            <v>22/03/2021</v>
          </cell>
          <cell r="J27" t="str">
            <v>22/09/2021</v>
          </cell>
          <cell r="K27">
            <v>55000</v>
          </cell>
          <cell r="L27">
            <v>1672</v>
          </cell>
          <cell r="M27">
            <v>1578.5</v>
          </cell>
          <cell r="N27">
            <v>2559.6748750000002</v>
          </cell>
          <cell r="O27">
            <v>1877.38</v>
          </cell>
          <cell r="P27">
            <v>47312.445124999998</v>
          </cell>
        </row>
        <row r="28">
          <cell r="C28" t="str">
            <v xml:space="preserve">GEOVANNY UREÑA MORLA                </v>
          </cell>
          <cell r="D28" t="str">
            <v>ENC. SECCION DE ELABORACION DE</v>
          </cell>
          <cell r="E28" t="str">
            <v xml:space="preserve">DEPARTAMENTO JURIDICO     </v>
          </cell>
          <cell r="F28" t="str">
            <v>SEDE CENTRAL</v>
          </cell>
          <cell r="G28" t="str">
            <v>MASCULINO</v>
          </cell>
          <cell r="H28" t="str">
            <v>CONTRATADO</v>
          </cell>
          <cell r="I28" t="str">
            <v>04/03/2021</v>
          </cell>
          <cell r="J28" t="str">
            <v>04/09/2021</v>
          </cell>
          <cell r="K28">
            <v>40000</v>
          </cell>
          <cell r="L28">
            <v>1216</v>
          </cell>
          <cell r="M28">
            <v>1148</v>
          </cell>
          <cell r="N28">
            <v>442.64987500000024</v>
          </cell>
          <cell r="O28">
            <v>0</v>
          </cell>
          <cell r="P28">
            <v>37193.350124999997</v>
          </cell>
        </row>
        <row r="29">
          <cell r="C29" t="str">
            <v xml:space="preserve">INDIRA CASTRO RINCON                </v>
          </cell>
          <cell r="D29" t="str">
            <v>TECNICO DE ORIENTACION A LOS A</v>
          </cell>
          <cell r="E29" t="str">
            <v>DEPARTAMENTO ORIENTACION Y DEFENSORIA</v>
          </cell>
          <cell r="F29" t="str">
            <v>SEDE CENTRAL</v>
          </cell>
          <cell r="G29" t="str">
            <v>FEMENINO</v>
          </cell>
          <cell r="H29" t="str">
            <v>CONTRATADO</v>
          </cell>
          <cell r="I29" t="str">
            <v>24/03/2021</v>
          </cell>
          <cell r="J29" t="str">
            <v>24/09/2021</v>
          </cell>
          <cell r="K29">
            <v>20000</v>
          </cell>
          <cell r="L29">
            <v>608</v>
          </cell>
          <cell r="M29">
            <v>574</v>
          </cell>
          <cell r="N29">
            <v>0</v>
          </cell>
          <cell r="O29">
            <v>0</v>
          </cell>
          <cell r="P29">
            <v>18818</v>
          </cell>
        </row>
        <row r="30">
          <cell r="C30" t="str">
            <v xml:space="preserve">IRIS MARIELA MENDEZ CARRASCO        </v>
          </cell>
          <cell r="D30" t="str">
            <v>TECNICO DE ORIENTACION A LOS A</v>
          </cell>
          <cell r="E30" t="str">
            <v>DEPARTAMENTO ORIENTACION Y DEFENSORIA</v>
          </cell>
          <cell r="F30" t="str">
            <v>AZUA</v>
          </cell>
          <cell r="G30" t="str">
            <v>FEMENINO</v>
          </cell>
          <cell r="H30" t="str">
            <v>CONTRATADO</v>
          </cell>
          <cell r="I30" t="str">
            <v>01/05/2021</v>
          </cell>
          <cell r="J30" t="str">
            <v>01/11/2021</v>
          </cell>
          <cell r="K30">
            <v>15000</v>
          </cell>
          <cell r="L30">
            <v>456</v>
          </cell>
          <cell r="M30">
            <v>430.5</v>
          </cell>
          <cell r="N30">
            <v>0</v>
          </cell>
          <cell r="O30">
            <v>0</v>
          </cell>
          <cell r="P30">
            <v>14113.5</v>
          </cell>
        </row>
        <row r="31">
          <cell r="C31" t="str">
            <v xml:space="preserve">IVANNA CLARIBEL DE LOS SANTOS       </v>
          </cell>
          <cell r="D31" t="str">
            <v xml:space="preserve">RELACIONISTA PUBLICA          </v>
          </cell>
          <cell r="E31" t="str">
            <v>DEPARTAMENTO COMUNICACIONES</v>
          </cell>
          <cell r="F31" t="str">
            <v>SEDE CENTRAL</v>
          </cell>
          <cell r="G31" t="str">
            <v>FEMENINO</v>
          </cell>
          <cell r="H31" t="str">
            <v>CONTRATADO</v>
          </cell>
          <cell r="I31" t="str">
            <v>16/04/2021</v>
          </cell>
          <cell r="J31" t="str">
            <v>16/10/2021</v>
          </cell>
          <cell r="K31">
            <v>40000</v>
          </cell>
          <cell r="L31">
            <v>1216</v>
          </cell>
          <cell r="M31">
            <v>1148</v>
          </cell>
          <cell r="N31">
            <v>442.64987500000024</v>
          </cell>
          <cell r="O31">
            <v>0</v>
          </cell>
          <cell r="P31">
            <v>37193.350124999997</v>
          </cell>
        </row>
        <row r="32">
          <cell r="C32" t="str">
            <v xml:space="preserve">JHONNY ALBERTO SANTOS SEVERINO      </v>
          </cell>
          <cell r="D32" t="str">
            <v xml:space="preserve">TECNICO ADMINISTRATIVO        </v>
          </cell>
          <cell r="E32" t="str">
            <v xml:space="preserve">DEPARTAMENTO ADMINISTRATIVO             </v>
          </cell>
          <cell r="F32" t="str">
            <v>SEDE CENTRAL</v>
          </cell>
          <cell r="G32" t="str">
            <v>MASCULINO</v>
          </cell>
          <cell r="H32" t="str">
            <v>CONTRATADO</v>
          </cell>
          <cell r="I32" t="str">
            <v>01/03/2021</v>
          </cell>
          <cell r="J32" t="str">
            <v>01/10/2021</v>
          </cell>
          <cell r="K32">
            <v>45000</v>
          </cell>
          <cell r="L32">
            <v>1368</v>
          </cell>
          <cell r="M32">
            <v>1291.5</v>
          </cell>
          <cell r="N32">
            <v>1148.3248750000002</v>
          </cell>
          <cell r="O32">
            <v>1877.38</v>
          </cell>
          <cell r="P32">
            <v>39314.795124999997</v>
          </cell>
        </row>
        <row r="33">
          <cell r="C33" t="str">
            <v xml:space="preserve">JHONNY ALEXANDER AQUINO ARIAS       </v>
          </cell>
          <cell r="D33" t="str">
            <v>TECNICO DE ORIENTACION A LOS A</v>
          </cell>
          <cell r="E33" t="str">
            <v>DEPARTAMENTO ORIENTACION Y DEFENSORIA</v>
          </cell>
          <cell r="F33" t="str">
            <v>SEDE CENTRAL</v>
          </cell>
          <cell r="G33" t="str">
            <v>MASCULINO</v>
          </cell>
          <cell r="H33" t="str">
            <v>CONTRATADO</v>
          </cell>
          <cell r="I33" t="str">
            <v>27/04/2021</v>
          </cell>
          <cell r="J33" t="str">
            <v>27/10/2021</v>
          </cell>
          <cell r="K33">
            <v>25000</v>
          </cell>
          <cell r="L33">
            <v>760</v>
          </cell>
          <cell r="M33">
            <v>717.5</v>
          </cell>
          <cell r="N33">
            <v>0</v>
          </cell>
          <cell r="O33">
            <v>0</v>
          </cell>
          <cell r="P33">
            <v>23522.5</v>
          </cell>
        </row>
        <row r="34">
          <cell r="C34" t="str">
            <v xml:space="preserve">JISEIDA MERCADO GOMEZ               </v>
          </cell>
          <cell r="D34" t="str">
            <v>ENCARGADO (A) OFICINA PROVINCI</v>
          </cell>
          <cell r="E34" t="str">
            <v>OFICINAS PROVINCIALES</v>
          </cell>
          <cell r="F34" t="str">
            <v>PUERTO PLATA</v>
          </cell>
          <cell r="G34" t="str">
            <v>FEMENINO</v>
          </cell>
          <cell r="H34" t="str">
            <v>CONTRATADO</v>
          </cell>
          <cell r="I34" t="str">
            <v>24/04/2021</v>
          </cell>
          <cell r="J34" t="str">
            <v>24/10/2021</v>
          </cell>
          <cell r="K34">
            <v>70000</v>
          </cell>
          <cell r="L34">
            <v>2128</v>
          </cell>
          <cell r="M34">
            <v>2009</v>
          </cell>
          <cell r="N34">
            <v>5368.4788749999989</v>
          </cell>
          <cell r="O34">
            <v>0</v>
          </cell>
          <cell r="P34">
            <v>60494.521124999999</v>
          </cell>
        </row>
        <row r="35">
          <cell r="C35" t="str">
            <v xml:space="preserve">JOENRRY GREGORIO FELIZ FERRERA      </v>
          </cell>
          <cell r="D35" t="str">
            <v>COORDINADOR DE OFICINA PROVINC</v>
          </cell>
          <cell r="E35" t="str">
            <v>OFICINAS PROVINCIALES</v>
          </cell>
          <cell r="F35" t="str">
            <v>AZUA</v>
          </cell>
          <cell r="G35" t="str">
            <v>MASCULINO</v>
          </cell>
          <cell r="H35" t="str">
            <v>CONTRATADO</v>
          </cell>
          <cell r="I35" t="str">
            <v>19/05/2021</v>
          </cell>
          <cell r="J35" t="str">
            <v>19/11/2021</v>
          </cell>
          <cell r="K35">
            <v>60000</v>
          </cell>
          <cell r="L35">
            <v>1824</v>
          </cell>
          <cell r="M35">
            <v>1722</v>
          </cell>
          <cell r="N35">
            <v>3486.6788749999992</v>
          </cell>
          <cell r="O35">
            <v>0</v>
          </cell>
          <cell r="P35">
            <v>52967.321125000002</v>
          </cell>
        </row>
        <row r="36">
          <cell r="C36" t="str">
            <v xml:space="preserve">JOHANDEL GABRIEL MARTE DE LA ROSA   </v>
          </cell>
          <cell r="D36" t="str">
            <v xml:space="preserve">PROMOTOR DE SEGURIDAD SOCIAL  </v>
          </cell>
          <cell r="E36" t="str">
            <v>DEPARTAMENTO PROMOCION</v>
          </cell>
          <cell r="F36" t="str">
            <v>SEDE CENTRAL</v>
          </cell>
          <cell r="G36" t="str">
            <v>MASCULINO</v>
          </cell>
          <cell r="H36" t="str">
            <v>CONTRATADO</v>
          </cell>
          <cell r="I36" t="str">
            <v>01/09/2021</v>
          </cell>
          <cell r="J36" t="str">
            <v>01/03/2022</v>
          </cell>
          <cell r="K36">
            <v>20000</v>
          </cell>
          <cell r="L36">
            <v>608</v>
          </cell>
          <cell r="M36">
            <v>574</v>
          </cell>
          <cell r="N36">
            <v>0</v>
          </cell>
          <cell r="O36">
            <v>0</v>
          </cell>
          <cell r="P36">
            <v>18818</v>
          </cell>
        </row>
        <row r="37">
          <cell r="C37" t="str">
            <v xml:space="preserve">JOHENNY DISLA ROSARIO               </v>
          </cell>
          <cell r="D37" t="str">
            <v>ENC. DEPARTAMENTO SUPERVISION,</v>
          </cell>
          <cell r="E37" t="str">
            <v>DEPARTAMENTO PLANIFICACION Y DESARROLLO</v>
          </cell>
          <cell r="F37" t="str">
            <v>SEDE CENTRAL</v>
          </cell>
          <cell r="G37" t="str">
            <v>FEMENINO</v>
          </cell>
          <cell r="H37" t="str">
            <v>CONTRATADO</v>
          </cell>
          <cell r="I37" t="str">
            <v>22/03/2021</v>
          </cell>
          <cell r="J37" t="str">
            <v>22/09/2021</v>
          </cell>
          <cell r="K37">
            <v>125000</v>
          </cell>
          <cell r="L37">
            <v>3800</v>
          </cell>
          <cell r="M37">
            <v>3587.5</v>
          </cell>
          <cell r="N37">
            <v>17985.991166666667</v>
          </cell>
          <cell r="O37">
            <v>1877.38</v>
          </cell>
          <cell r="P37">
            <v>97749.128833333336</v>
          </cell>
        </row>
        <row r="38">
          <cell r="C38" t="str">
            <v xml:space="preserve">JULIA VALDEZ OLIVIER                </v>
          </cell>
          <cell r="D38" t="str">
            <v xml:space="preserve">COORDINADOR REGIONAL          </v>
          </cell>
          <cell r="E38" t="str">
            <v>OFICINAS PROVINCIALES</v>
          </cell>
          <cell r="F38" t="str">
            <v>SEDE CENTRAL</v>
          </cell>
          <cell r="G38" t="str">
            <v>FEMENINO</v>
          </cell>
          <cell r="H38" t="str">
            <v>CONTRATADO</v>
          </cell>
          <cell r="I38" t="str">
            <v>02/08/2021</v>
          </cell>
          <cell r="J38" t="str">
            <v>02/02/2022</v>
          </cell>
          <cell r="K38">
            <v>50000</v>
          </cell>
          <cell r="L38">
            <v>1520</v>
          </cell>
          <cell r="M38">
            <v>1435</v>
          </cell>
          <cell r="N38">
            <v>1853.9998750000002</v>
          </cell>
          <cell r="O38">
            <v>0</v>
          </cell>
          <cell r="P38">
            <v>45191.000124999999</v>
          </cell>
        </row>
        <row r="39">
          <cell r="C39" t="str">
            <v xml:space="preserve">KATHERIN RAMONA CAMPUSANO           </v>
          </cell>
          <cell r="D39" t="str">
            <v xml:space="preserve">DEFENSOR DE LOS AFILIADOS     </v>
          </cell>
          <cell r="E39" t="str">
            <v>DEPARTAMENTO ORIENTACION Y DEFENSORIA</v>
          </cell>
          <cell r="F39" t="str">
            <v>SEDE CENTRAL</v>
          </cell>
          <cell r="G39" t="str">
            <v>FEMENINO</v>
          </cell>
          <cell r="H39" t="str">
            <v>CONTRATADO</v>
          </cell>
          <cell r="I39" t="str">
            <v>12/08/2021</v>
          </cell>
          <cell r="J39" t="str">
            <v>12/02/2022</v>
          </cell>
          <cell r="K39">
            <v>25000</v>
          </cell>
          <cell r="L39">
            <v>760</v>
          </cell>
          <cell r="M39">
            <v>717.5</v>
          </cell>
          <cell r="N39">
            <v>0</v>
          </cell>
          <cell r="O39">
            <v>0</v>
          </cell>
          <cell r="P39">
            <v>23522.5</v>
          </cell>
        </row>
        <row r="40">
          <cell r="C40" t="str">
            <v xml:space="preserve">KATIUSKA CORDERO JONES              </v>
          </cell>
          <cell r="D40" t="str">
            <v>ENCARGADO (A) OFICINA PROVINCI</v>
          </cell>
          <cell r="E40" t="str">
            <v>OFICINAS PROVINCIALES</v>
          </cell>
          <cell r="F40" t="str">
            <v>SAMANA</v>
          </cell>
          <cell r="G40" t="str">
            <v>FEMENINO</v>
          </cell>
          <cell r="H40" t="str">
            <v>CONTRATADO</v>
          </cell>
          <cell r="I40" t="str">
            <v>20/08/2021</v>
          </cell>
          <cell r="J40" t="str">
            <v>20/02/2022</v>
          </cell>
          <cell r="K40">
            <v>45000</v>
          </cell>
          <cell r="L40">
            <v>1368</v>
          </cell>
          <cell r="M40">
            <v>1291.5</v>
          </cell>
          <cell r="N40">
            <v>1148.3248750000002</v>
          </cell>
          <cell r="O40">
            <v>0</v>
          </cell>
          <cell r="P40">
            <v>41192.175125000002</v>
          </cell>
        </row>
        <row r="41">
          <cell r="C41" t="str">
            <v xml:space="preserve">KELLIN DANIEL HERRERA CEDEÑO        </v>
          </cell>
          <cell r="D41" t="str">
            <v xml:space="preserve">ENC. OFICINA REGIONAL ESTE    </v>
          </cell>
          <cell r="E41" t="str">
            <v>OFICINAS PROVINCIALES</v>
          </cell>
          <cell r="F41" t="str">
            <v>LA ROMANA</v>
          </cell>
          <cell r="G41" t="str">
            <v>MASCULINO</v>
          </cell>
          <cell r="H41" t="str">
            <v>CONTRATADO</v>
          </cell>
          <cell r="I41" t="str">
            <v>24/05/2021</v>
          </cell>
          <cell r="J41" t="str">
            <v>24/11/2021</v>
          </cell>
          <cell r="K41">
            <v>75000</v>
          </cell>
          <cell r="L41">
            <v>2280</v>
          </cell>
          <cell r="M41">
            <v>2152.5</v>
          </cell>
          <cell r="N41">
            <v>6309.3788749999994</v>
          </cell>
          <cell r="O41">
            <v>0</v>
          </cell>
          <cell r="P41">
            <v>64258.121125000005</v>
          </cell>
        </row>
        <row r="42">
          <cell r="C42" t="str">
            <v xml:space="preserve">LAURALIA DE OLEO GUILLEN            </v>
          </cell>
          <cell r="D42" t="str">
            <v>TECNICO DE ORIENTACION A LOS A</v>
          </cell>
          <cell r="E42" t="str">
            <v>DEPARTAMENTO ORIENTACION Y DEFENSORIA</v>
          </cell>
          <cell r="F42" t="str">
            <v>SEDE CENTRAL</v>
          </cell>
          <cell r="G42" t="str">
            <v>FEMENINO</v>
          </cell>
          <cell r="H42" t="str">
            <v>CONTRATADO</v>
          </cell>
          <cell r="I42" t="str">
            <v>02/07/2021</v>
          </cell>
          <cell r="J42" t="str">
            <v>02/01/2022</v>
          </cell>
          <cell r="K42">
            <v>25000</v>
          </cell>
          <cell r="L42">
            <v>760</v>
          </cell>
          <cell r="M42">
            <v>717.5</v>
          </cell>
          <cell r="N42">
            <v>0</v>
          </cell>
          <cell r="O42">
            <v>0</v>
          </cell>
          <cell r="P42">
            <v>23522.5</v>
          </cell>
        </row>
        <row r="43">
          <cell r="C43" t="str">
            <v xml:space="preserve">LEBY ALTAGRACIA RODRIGUEZ DIAZ      </v>
          </cell>
          <cell r="D43" t="str">
            <v>ANALISTA CALIDAD EN LA GESTION</v>
          </cell>
          <cell r="E43" t="str">
            <v>DEPARTAMENTO PLANIFICACION Y DESARROLLO</v>
          </cell>
          <cell r="F43" t="str">
            <v>SEDE CENTRAL</v>
          </cell>
          <cell r="G43" t="str">
            <v>FEMENINO</v>
          </cell>
          <cell r="H43" t="str">
            <v>CONTRATADO</v>
          </cell>
          <cell r="I43" t="str">
            <v>01/04/2021</v>
          </cell>
          <cell r="J43" t="str">
            <v>01/10/2021</v>
          </cell>
          <cell r="K43">
            <v>70000</v>
          </cell>
          <cell r="L43">
            <v>2128</v>
          </cell>
          <cell r="M43">
            <v>2009</v>
          </cell>
          <cell r="N43">
            <v>5368.4788749999989</v>
          </cell>
          <cell r="O43">
            <v>0</v>
          </cell>
          <cell r="P43">
            <v>60494.521124999999</v>
          </cell>
        </row>
        <row r="44">
          <cell r="C44" t="str">
            <v xml:space="preserve">LORIAN GONZALEZ SANTANA             </v>
          </cell>
          <cell r="D44" t="str">
            <v>TECNICO DE ORIENTACION A LOS A</v>
          </cell>
          <cell r="E44" t="str">
            <v>DEPARTAMENTO ORIENTACION Y DEFENSORIA</v>
          </cell>
          <cell r="F44" t="str">
            <v>AZUA</v>
          </cell>
          <cell r="G44" t="str">
            <v>FEMENINO</v>
          </cell>
          <cell r="H44" t="str">
            <v>CONTRATADO</v>
          </cell>
          <cell r="I44" t="str">
            <v>02/06/2021</v>
          </cell>
          <cell r="J44" t="str">
            <v>02/12/2021</v>
          </cell>
          <cell r="K44">
            <v>18000</v>
          </cell>
          <cell r="L44">
            <v>547.20000000000005</v>
          </cell>
          <cell r="M44">
            <v>516.6</v>
          </cell>
          <cell r="N44">
            <v>0</v>
          </cell>
          <cell r="O44">
            <v>0</v>
          </cell>
          <cell r="P44">
            <v>16936.2</v>
          </cell>
        </row>
        <row r="45">
          <cell r="C45" t="str">
            <v xml:space="preserve">LUIS ALFONSO ZAPATA PERALTA         </v>
          </cell>
          <cell r="D45" t="str">
            <v>ENCARGADO (A) OFICINA PROVINCI</v>
          </cell>
          <cell r="E45" t="str">
            <v>OFICINAS PROVINCIALES</v>
          </cell>
          <cell r="F45" t="str">
            <v>VALVERDE MAO</v>
          </cell>
          <cell r="G45" t="str">
            <v>MASCULINO</v>
          </cell>
          <cell r="H45" t="str">
            <v>CONTRATADO</v>
          </cell>
          <cell r="I45" t="str">
            <v>15/04/2021</v>
          </cell>
          <cell r="J45" t="str">
            <v>15/10/2021</v>
          </cell>
          <cell r="K45">
            <v>45000</v>
          </cell>
          <cell r="L45">
            <v>1368</v>
          </cell>
          <cell r="M45">
            <v>1291.5</v>
          </cell>
          <cell r="N45">
            <v>1148.3248750000002</v>
          </cell>
          <cell r="O45">
            <v>0</v>
          </cell>
          <cell r="P45">
            <v>41192.175125000002</v>
          </cell>
        </row>
        <row r="46">
          <cell r="C46" t="str">
            <v>LUZ GENOVEVA DE LA ALTAGRACIA PION R</v>
          </cell>
          <cell r="D46" t="str">
            <v>ENCARGADO (A) OFICINA PROVINCI</v>
          </cell>
          <cell r="E46" t="str">
            <v>OFICINAS PROVINCIALES</v>
          </cell>
          <cell r="F46" t="str">
            <v>AZUA</v>
          </cell>
          <cell r="G46" t="str">
            <v>FEMENINO</v>
          </cell>
          <cell r="H46" t="str">
            <v>CONTRATADO</v>
          </cell>
          <cell r="I46" t="str">
            <v>01/05/2021</v>
          </cell>
          <cell r="J46" t="str">
            <v>01/11/2021</v>
          </cell>
          <cell r="K46">
            <v>70000</v>
          </cell>
          <cell r="L46">
            <v>2128</v>
          </cell>
          <cell r="M46">
            <v>2009</v>
          </cell>
          <cell r="N46">
            <v>5368.4788749999989</v>
          </cell>
          <cell r="O46">
            <v>0</v>
          </cell>
          <cell r="P46">
            <v>60494.521124999999</v>
          </cell>
        </row>
        <row r="47">
          <cell r="C47" t="str">
            <v xml:space="preserve">MARIA EMELINDA ESTEVEZ MEJIA        </v>
          </cell>
          <cell r="D47" t="str">
            <v>ENCARGADO (A) OFICINA PROVINCI</v>
          </cell>
          <cell r="E47" t="str">
            <v>OFICINAS PROVINCIALES</v>
          </cell>
          <cell r="F47" t="str">
            <v xml:space="preserve">SANTIAGO </v>
          </cell>
          <cell r="G47" t="str">
            <v>FEMENINO</v>
          </cell>
          <cell r="H47" t="str">
            <v>CONTRATADO</v>
          </cell>
          <cell r="I47" t="str">
            <v>15/04/2021</v>
          </cell>
          <cell r="J47" t="str">
            <v>15/10/2021</v>
          </cell>
          <cell r="K47">
            <v>75000</v>
          </cell>
          <cell r="L47">
            <v>2280</v>
          </cell>
          <cell r="M47">
            <v>2152.5</v>
          </cell>
          <cell r="N47">
            <v>6309.3788749999994</v>
          </cell>
          <cell r="O47">
            <v>0</v>
          </cell>
          <cell r="P47">
            <v>64258.121125000005</v>
          </cell>
        </row>
        <row r="48">
          <cell r="C48" t="str">
            <v xml:space="preserve">MARIA TERESA PEREZ GENAO            </v>
          </cell>
          <cell r="D48" t="str">
            <v>TECNICO DE ORIENTACION A LOS A</v>
          </cell>
          <cell r="E48" t="str">
            <v>DEPARTAMENTO ORIENTACION Y DEFENSORIA</v>
          </cell>
          <cell r="F48" t="str">
            <v>SEDE CENTRAL</v>
          </cell>
          <cell r="G48" t="str">
            <v>FEMENINO</v>
          </cell>
          <cell r="H48" t="str">
            <v>CONTRATADO</v>
          </cell>
          <cell r="I48" t="str">
            <v>30/04/2021</v>
          </cell>
          <cell r="J48" t="str">
            <v>30/10/2021</v>
          </cell>
          <cell r="K48">
            <v>25000</v>
          </cell>
          <cell r="L48">
            <v>760</v>
          </cell>
          <cell r="M48">
            <v>717.5</v>
          </cell>
          <cell r="N48">
            <v>0</v>
          </cell>
          <cell r="O48">
            <v>0</v>
          </cell>
          <cell r="P48">
            <v>23522.5</v>
          </cell>
        </row>
        <row r="49">
          <cell r="C49" t="str">
            <v xml:space="preserve">MARIA VICENTA CLASE TORIBIO         </v>
          </cell>
          <cell r="D49" t="str">
            <v xml:space="preserve">ANALISTA FINANCIERO           </v>
          </cell>
          <cell r="E49" t="str">
            <v xml:space="preserve">DEPARTAMENTO FINANCIERO </v>
          </cell>
          <cell r="F49" t="str">
            <v>SEDE CENTRAL</v>
          </cell>
          <cell r="G49" t="str">
            <v>FEMENINO</v>
          </cell>
          <cell r="H49" t="str">
            <v>CONTRATADO</v>
          </cell>
          <cell r="I49" t="str">
            <v>30/04/2021</v>
          </cell>
          <cell r="J49" t="str">
            <v>30/10/2021</v>
          </cell>
          <cell r="K49">
            <v>40000</v>
          </cell>
          <cell r="L49">
            <v>1216</v>
          </cell>
          <cell r="M49">
            <v>1148</v>
          </cell>
          <cell r="N49">
            <v>240.13187499999984</v>
          </cell>
          <cell r="O49">
            <v>1350.12</v>
          </cell>
          <cell r="P49">
            <v>36045.748124999998</v>
          </cell>
        </row>
        <row r="50">
          <cell r="C50" t="str">
            <v xml:space="preserve">MAYBEL ALTAGRACIA GALVEZ DE MORALES </v>
          </cell>
          <cell r="D50" t="str">
            <v>TECNICO DE ORIENTACION A LOS A</v>
          </cell>
          <cell r="E50" t="str">
            <v>DEPARTAMENTO ORIENTACION Y DEFENSORIA</v>
          </cell>
          <cell r="F50" t="str">
            <v>SEDE CENTRAL</v>
          </cell>
          <cell r="G50" t="str">
            <v>FEMENINO</v>
          </cell>
          <cell r="H50" t="str">
            <v>CONTRATADO</v>
          </cell>
          <cell r="I50" t="str">
            <v>10/08/2021</v>
          </cell>
          <cell r="J50" t="str">
            <v>10/02/2022</v>
          </cell>
          <cell r="K50">
            <v>25000</v>
          </cell>
          <cell r="L50">
            <v>760</v>
          </cell>
          <cell r="M50">
            <v>717.5</v>
          </cell>
          <cell r="N50">
            <v>0</v>
          </cell>
          <cell r="O50">
            <v>0</v>
          </cell>
          <cell r="P50">
            <v>23522.5</v>
          </cell>
        </row>
        <row r="51">
          <cell r="C51" t="str">
            <v xml:space="preserve">MERCEDES JUANA MATHIE CADIS         </v>
          </cell>
          <cell r="D51" t="str">
            <v>ENCARGADO (A) OFICINA PROVINCI</v>
          </cell>
          <cell r="E51" t="str">
            <v>DEPARTAMENTO ORIENTACION Y DEFENSORIA</v>
          </cell>
          <cell r="F51" t="str">
            <v>LA ROMANA</v>
          </cell>
          <cell r="G51" t="str">
            <v>FEMENINO</v>
          </cell>
          <cell r="H51" t="str">
            <v>CONTRATADO</v>
          </cell>
          <cell r="I51" t="str">
            <v>25/05/2021</v>
          </cell>
          <cell r="J51" t="str">
            <v>25/11/2021</v>
          </cell>
          <cell r="K51">
            <v>55000</v>
          </cell>
          <cell r="L51">
            <v>1672</v>
          </cell>
          <cell r="M51">
            <v>1578.5</v>
          </cell>
          <cell r="N51">
            <v>2559.6748750000002</v>
          </cell>
          <cell r="O51">
            <v>0</v>
          </cell>
          <cell r="P51">
            <v>49189.825125000003</v>
          </cell>
        </row>
        <row r="52">
          <cell r="C52" t="str">
            <v xml:space="preserve">MERY FRANCIS ARIAS VASQUEZ          </v>
          </cell>
          <cell r="D52" t="str">
            <v xml:space="preserve">DEFENSOR DE LOS AFILIADOS     </v>
          </cell>
          <cell r="E52" t="str">
            <v>DEPARTAMENTO ORIENTACION Y DEFENSORIA</v>
          </cell>
          <cell r="F52" t="str">
            <v>SEDE CENTRAL</v>
          </cell>
          <cell r="G52" t="str">
            <v>FEMENINO</v>
          </cell>
          <cell r="H52" t="str">
            <v>CONTRATADO</v>
          </cell>
          <cell r="I52" t="str">
            <v>21/08/2021</v>
          </cell>
          <cell r="J52" t="str">
            <v>21/02/2022</v>
          </cell>
          <cell r="K52">
            <v>25000</v>
          </cell>
          <cell r="L52">
            <v>760</v>
          </cell>
          <cell r="M52">
            <v>717.5</v>
          </cell>
          <cell r="N52">
            <v>0</v>
          </cell>
          <cell r="O52">
            <v>0</v>
          </cell>
          <cell r="P52">
            <v>23522.5</v>
          </cell>
        </row>
        <row r="53">
          <cell r="C53" t="str">
            <v xml:space="preserve">MIROBE MERCEDES DE LEON MARIA       </v>
          </cell>
          <cell r="D53" t="str">
            <v>ENCARGADO (A) OFICINA PROVINCI</v>
          </cell>
          <cell r="E53" t="str">
            <v>OFICINAS PROVINCIALES</v>
          </cell>
          <cell r="F53" t="str">
            <v>LA VEGA</v>
          </cell>
          <cell r="G53" t="str">
            <v>FEMENINO</v>
          </cell>
          <cell r="H53" t="str">
            <v>CONTRATADO</v>
          </cell>
          <cell r="I53" t="str">
            <v>15/06/2021</v>
          </cell>
          <cell r="J53" t="str">
            <v>15/12/2021</v>
          </cell>
          <cell r="K53">
            <v>45000</v>
          </cell>
          <cell r="L53">
            <v>1368</v>
          </cell>
          <cell r="M53">
            <v>1291.5</v>
          </cell>
          <cell r="N53">
            <v>1148.3248750000002</v>
          </cell>
          <cell r="O53">
            <v>0</v>
          </cell>
          <cell r="P53">
            <v>41192.175125000002</v>
          </cell>
        </row>
        <row r="54">
          <cell r="C54" t="str">
            <v xml:space="preserve">NELSON ABREU DUARTE                 </v>
          </cell>
          <cell r="D54" t="str">
            <v xml:space="preserve">TECNICO ADMINISTRATIVO        </v>
          </cell>
          <cell r="E54" t="str">
            <v xml:space="preserve">DEPARTAMENTO ADMINISTRATIVO             </v>
          </cell>
          <cell r="F54" t="str">
            <v>SEDE CENTRAL</v>
          </cell>
          <cell r="G54" t="str">
            <v>MASCULINO</v>
          </cell>
          <cell r="H54" t="str">
            <v>CONTRATADO</v>
          </cell>
          <cell r="I54" t="str">
            <v>11/05/2021</v>
          </cell>
          <cell r="J54" t="str">
            <v>11/11/2021</v>
          </cell>
          <cell r="K54">
            <v>40000</v>
          </cell>
          <cell r="L54">
            <v>1216</v>
          </cell>
          <cell r="M54">
            <v>1148</v>
          </cell>
          <cell r="N54">
            <v>442.64987500000024</v>
          </cell>
          <cell r="O54">
            <v>0</v>
          </cell>
          <cell r="P54">
            <v>37193.350124999997</v>
          </cell>
        </row>
        <row r="55">
          <cell r="C55" t="str">
            <v xml:space="preserve">NELSON EDDY GONZALEZ CABREJA        </v>
          </cell>
          <cell r="D55" t="str">
            <v xml:space="preserve">SOPORTE TECNICO INFORMATICO   </v>
          </cell>
          <cell r="E55" t="str">
            <v>DEPARTAMENTO TECNOLOGIAS DE LA INFORMACION Y COMUNICACION</v>
          </cell>
          <cell r="F55" t="str">
            <v>SEDE CENTRAL</v>
          </cell>
          <cell r="G55" t="str">
            <v>MASCULINO</v>
          </cell>
          <cell r="H55" t="str">
            <v>CONTRATADO</v>
          </cell>
          <cell r="I55" t="str">
            <v>01/05/2021</v>
          </cell>
          <cell r="J55" t="str">
            <v>01/11/2021</v>
          </cell>
          <cell r="K55">
            <v>40000</v>
          </cell>
          <cell r="L55">
            <v>1216</v>
          </cell>
          <cell r="M55">
            <v>1148</v>
          </cell>
          <cell r="N55">
            <v>442.64987500000024</v>
          </cell>
          <cell r="O55">
            <v>0</v>
          </cell>
          <cell r="P55">
            <v>37193.350124999997</v>
          </cell>
        </row>
        <row r="56">
          <cell r="C56" t="str">
            <v xml:space="preserve">NICOLE DESIRE MEJIA BRITO           </v>
          </cell>
          <cell r="D56" t="str">
            <v xml:space="preserve">ANALISTA LEGAL                </v>
          </cell>
          <cell r="E56" t="str">
            <v xml:space="preserve">DEPARTAMENTO JURIDICO     </v>
          </cell>
          <cell r="F56" t="str">
            <v>SEDE CENTRAL</v>
          </cell>
          <cell r="G56" t="str">
            <v>FEMENINO</v>
          </cell>
          <cell r="H56" t="str">
            <v>CONTRATADO</v>
          </cell>
          <cell r="I56" t="str">
            <v>24/05/2021</v>
          </cell>
          <cell r="J56" t="str">
            <v>24/11/2021</v>
          </cell>
          <cell r="K56">
            <v>25000</v>
          </cell>
          <cell r="L56">
            <v>760</v>
          </cell>
          <cell r="M56">
            <v>717.5</v>
          </cell>
          <cell r="N56">
            <v>0</v>
          </cell>
          <cell r="O56">
            <v>0</v>
          </cell>
          <cell r="P56">
            <v>23522.5</v>
          </cell>
        </row>
        <row r="57">
          <cell r="C57" t="str">
            <v xml:space="preserve">NORMAND EUGENIO BAEZ CAAMAÑO        </v>
          </cell>
          <cell r="D57" t="str">
            <v xml:space="preserve">TECNICO EN COMUNICACIONES     </v>
          </cell>
          <cell r="E57" t="str">
            <v>DEPARTAMENTO COMUNICACIONES</v>
          </cell>
          <cell r="F57" t="str">
            <v>SEDE CENTRAL</v>
          </cell>
          <cell r="G57" t="str">
            <v>MASCULINO</v>
          </cell>
          <cell r="H57" t="str">
            <v>CONTRATADO</v>
          </cell>
          <cell r="I57" t="str">
            <v>27/04/2021</v>
          </cell>
          <cell r="J57" t="str">
            <v>27/10/2021</v>
          </cell>
          <cell r="K57">
            <v>30000</v>
          </cell>
          <cell r="L57">
            <v>912</v>
          </cell>
          <cell r="M57">
            <v>861</v>
          </cell>
          <cell r="N57">
            <v>0</v>
          </cell>
          <cell r="O57">
            <v>0</v>
          </cell>
          <cell r="P57">
            <v>28227</v>
          </cell>
        </row>
        <row r="58">
          <cell r="C58" t="str">
            <v xml:space="preserve">OCTAVIO BIENVENIDO MENDEZ GALARZA   </v>
          </cell>
          <cell r="D58" t="str">
            <v>COORDINADOR DE OFICINA PROVINC</v>
          </cell>
          <cell r="E58" t="str">
            <v>OFICINAS PROVINCIALES</v>
          </cell>
          <cell r="F58" t="str">
            <v>BARAHONA</v>
          </cell>
          <cell r="G58" t="str">
            <v>MASCULINO</v>
          </cell>
          <cell r="H58" t="str">
            <v>CONTRATADO</v>
          </cell>
          <cell r="I58" t="str">
            <v>17/05/2021</v>
          </cell>
          <cell r="J58" t="str">
            <v>17/11/2021</v>
          </cell>
          <cell r="K58">
            <v>50000</v>
          </cell>
          <cell r="L58">
            <v>1520</v>
          </cell>
          <cell r="M58">
            <v>1435</v>
          </cell>
          <cell r="N58">
            <v>1853.9998750000002</v>
          </cell>
          <cell r="O58">
            <v>0</v>
          </cell>
          <cell r="P58">
            <v>45191.000124999999</v>
          </cell>
        </row>
        <row r="59">
          <cell r="C59" t="str">
            <v xml:space="preserve">ODELIS NOELIA VERAS SANCHEZ         </v>
          </cell>
          <cell r="D59" t="str">
            <v xml:space="preserve">SOPORTE TECNICO INFORMATICO   </v>
          </cell>
          <cell r="E59" t="str">
            <v>DEPARTAMENTO TECNOLOGIAS DE LA INFORMACION Y COMUNICACION</v>
          </cell>
          <cell r="F59" t="str">
            <v>SEDE CENTRAL</v>
          </cell>
          <cell r="G59" t="str">
            <v>FEMENINO</v>
          </cell>
          <cell r="H59" t="str">
            <v>CONTRATADO</v>
          </cell>
          <cell r="I59" t="str">
            <v>06/07/2021</v>
          </cell>
          <cell r="J59" t="str">
            <v>06/01/2022</v>
          </cell>
          <cell r="K59">
            <v>25000</v>
          </cell>
          <cell r="L59">
            <v>760</v>
          </cell>
          <cell r="M59">
            <v>717.5</v>
          </cell>
          <cell r="N59">
            <v>0</v>
          </cell>
          <cell r="O59">
            <v>0</v>
          </cell>
          <cell r="P59">
            <v>23522.5</v>
          </cell>
        </row>
        <row r="60">
          <cell r="C60" t="str">
            <v xml:space="preserve">ONER ALEXANDER TEJEDA DE LA ROSA    </v>
          </cell>
          <cell r="D60" t="str">
            <v>TECNICO DE ORIENTACION A LOS A</v>
          </cell>
          <cell r="E60" t="str">
            <v>DEPARTAMENTO ORIENTACION Y DEFENSORIA</v>
          </cell>
          <cell r="F60" t="str">
            <v>SEDE CENTRAL</v>
          </cell>
          <cell r="G60" t="str">
            <v>MASCULINO</v>
          </cell>
          <cell r="H60" t="str">
            <v>CONTRATADO</v>
          </cell>
          <cell r="I60" t="str">
            <v>01/09/2021</v>
          </cell>
          <cell r="J60" t="str">
            <v>01/03/2022</v>
          </cell>
          <cell r="K60">
            <v>25000</v>
          </cell>
          <cell r="L60">
            <v>760</v>
          </cell>
          <cell r="M60">
            <v>717.5</v>
          </cell>
          <cell r="N60">
            <v>0</v>
          </cell>
          <cell r="O60">
            <v>0</v>
          </cell>
          <cell r="P60">
            <v>23522.5</v>
          </cell>
        </row>
        <row r="61">
          <cell r="C61" t="str">
            <v xml:space="preserve">OSCAR LUIS JIMENEZ GONZALEZ         </v>
          </cell>
          <cell r="D61" t="str">
            <v xml:space="preserve">TECNICO ADMINISTRATIVO        </v>
          </cell>
          <cell r="E61" t="str">
            <v xml:space="preserve">DEPARTAMENTO ADMINISTRATIVO             </v>
          </cell>
          <cell r="F61" t="str">
            <v>SEDE CENTRAL</v>
          </cell>
          <cell r="G61" t="str">
            <v>MASCULINO</v>
          </cell>
          <cell r="H61" t="str">
            <v>CONTRATADO</v>
          </cell>
          <cell r="I61" t="str">
            <v>01/05/2021</v>
          </cell>
          <cell r="J61" t="str">
            <v>01/11/2021</v>
          </cell>
          <cell r="K61">
            <v>30000</v>
          </cell>
          <cell r="L61">
            <v>912</v>
          </cell>
          <cell r="M61">
            <v>861</v>
          </cell>
          <cell r="N61">
            <v>0</v>
          </cell>
          <cell r="O61">
            <v>0</v>
          </cell>
          <cell r="P61">
            <v>28227</v>
          </cell>
        </row>
        <row r="62">
          <cell r="C62" t="str">
            <v xml:space="preserve">ROXIMA PICHARDO ENCARNACION         </v>
          </cell>
          <cell r="D62" t="str">
            <v xml:space="preserve">DEFENSOR DE LOS AFILIADOS     </v>
          </cell>
          <cell r="E62" t="str">
            <v>DEPARTAMENTO ORIENTACION Y DEFENSORIA</v>
          </cell>
          <cell r="F62" t="str">
            <v>SANTIAGO</v>
          </cell>
          <cell r="G62" t="str">
            <v>FEMENINO</v>
          </cell>
          <cell r="H62" t="str">
            <v>CONTRATADO</v>
          </cell>
          <cell r="I62" t="str">
            <v>27/07/2021</v>
          </cell>
          <cell r="J62" t="str">
            <v>27/01/2022</v>
          </cell>
          <cell r="K62">
            <v>25000</v>
          </cell>
          <cell r="L62">
            <v>760</v>
          </cell>
          <cell r="M62">
            <v>717.5</v>
          </cell>
          <cell r="N62">
            <v>0</v>
          </cell>
          <cell r="O62">
            <v>1350.12</v>
          </cell>
          <cell r="P62">
            <v>22172.38</v>
          </cell>
        </row>
        <row r="63">
          <cell r="C63" t="str">
            <v xml:space="preserve">SAUL JOSE MC DOUGAL GONZALEZ        </v>
          </cell>
          <cell r="D63" t="str">
            <v>ENCARGADA (O) OFICINA REGIONAL</v>
          </cell>
          <cell r="E63" t="str">
            <v>OFICINAS PROVINCIALES</v>
          </cell>
          <cell r="F63" t="str">
            <v xml:space="preserve">SANTIAGO </v>
          </cell>
          <cell r="G63" t="str">
            <v>MASCULINO</v>
          </cell>
          <cell r="H63" t="str">
            <v>CONTRATADO</v>
          </cell>
          <cell r="I63" t="str">
            <v>15/04/2021</v>
          </cell>
          <cell r="J63" t="str">
            <v>15/10/2021</v>
          </cell>
          <cell r="K63">
            <v>85000</v>
          </cell>
          <cell r="L63">
            <v>2584</v>
          </cell>
          <cell r="M63">
            <v>2439.5</v>
          </cell>
          <cell r="N63">
            <v>8576.9911666666649</v>
          </cell>
          <cell r="O63">
            <v>0</v>
          </cell>
          <cell r="P63">
            <v>71399.508833333341</v>
          </cell>
        </row>
        <row r="64">
          <cell r="C64" t="str">
            <v xml:space="preserve">SUJAIRI DELGADO BAEZ                </v>
          </cell>
          <cell r="D64" t="str">
            <v xml:space="preserve">PROMOTOR DE SEGURIDAD SOCIAL  </v>
          </cell>
          <cell r="E64" t="str">
            <v>DEPARTAMENTO PROMOCION</v>
          </cell>
          <cell r="F64" t="str">
            <v>SEDE CENTRAL</v>
          </cell>
          <cell r="G64" t="str">
            <v>FEMENINO</v>
          </cell>
          <cell r="H64" t="str">
            <v>CONTRATADO</v>
          </cell>
          <cell r="I64" t="str">
            <v>01/09/2021</v>
          </cell>
          <cell r="J64" t="str">
            <v>01/03/2022</v>
          </cell>
          <cell r="K64">
            <v>20000</v>
          </cell>
          <cell r="L64">
            <v>608</v>
          </cell>
          <cell r="M64">
            <v>574</v>
          </cell>
          <cell r="N64">
            <v>0</v>
          </cell>
          <cell r="O64">
            <v>0</v>
          </cell>
          <cell r="P64">
            <v>18818</v>
          </cell>
        </row>
        <row r="65">
          <cell r="C65" t="str">
            <v xml:space="preserve">VARMIS JAVIEL TERRERO CUEVAS        </v>
          </cell>
          <cell r="D65" t="str">
            <v>ENCARGADO (A) OFICINA PROVINCI</v>
          </cell>
          <cell r="E65" t="str">
            <v>OFICINAS PROVINCIALES</v>
          </cell>
          <cell r="F65" t="str">
            <v>BARAHONA</v>
          </cell>
          <cell r="G65" t="str">
            <v>MASCULINO</v>
          </cell>
          <cell r="H65" t="str">
            <v>CONTRATADO</v>
          </cell>
          <cell r="I65" t="str">
            <v>17/05/2021</v>
          </cell>
          <cell r="J65" t="str">
            <v>17/11/2021</v>
          </cell>
          <cell r="K65">
            <v>65000</v>
          </cell>
          <cell r="L65">
            <v>1976</v>
          </cell>
          <cell r="M65">
            <v>1865.5</v>
          </cell>
          <cell r="N65">
            <v>4427.5788749999992</v>
          </cell>
          <cell r="O65">
            <v>0</v>
          </cell>
          <cell r="P65">
            <v>56730.921125000001</v>
          </cell>
        </row>
        <row r="66">
          <cell r="C66" t="str">
            <v xml:space="preserve">VIRGINIA PATRICIA DE LEON MEJIA     </v>
          </cell>
          <cell r="D66" t="str">
            <v xml:space="preserve">DEFENSOR DE LOS AFILIADOS     </v>
          </cell>
          <cell r="E66" t="str">
            <v>DEPARTAMENTO ORIENTACION Y DEFENSORIA</v>
          </cell>
          <cell r="F66" t="str">
            <v>SEDE CENTRAL</v>
          </cell>
          <cell r="G66" t="str">
            <v>FEMENINO</v>
          </cell>
          <cell r="H66" t="str">
            <v>CONTRATADO</v>
          </cell>
          <cell r="I66" t="str">
            <v>28/04/2021</v>
          </cell>
          <cell r="J66" t="str">
            <v>28/10/2021</v>
          </cell>
          <cell r="K66">
            <v>25000</v>
          </cell>
          <cell r="L66">
            <v>760</v>
          </cell>
          <cell r="M66">
            <v>717.5</v>
          </cell>
          <cell r="N66">
            <v>0</v>
          </cell>
          <cell r="O66">
            <v>0</v>
          </cell>
          <cell r="P66">
            <v>23522.5</v>
          </cell>
        </row>
        <row r="67">
          <cell r="C67" t="str">
            <v xml:space="preserve">WACTER BIENVENIDO ZABALA PANIAGUA   </v>
          </cell>
          <cell r="D67" t="str">
            <v>ENCARGADO (A) OFICINA PROVINCI</v>
          </cell>
          <cell r="E67" t="str">
            <v>OFICINAS PROVINCIALES</v>
          </cell>
          <cell r="F67" t="str">
            <v>SAN PEDRO DE MACORIS</v>
          </cell>
          <cell r="G67" t="str">
            <v>MASCULINO</v>
          </cell>
          <cell r="H67" t="str">
            <v>CONTRATADO</v>
          </cell>
          <cell r="I67" t="str">
            <v>12/04/2021</v>
          </cell>
          <cell r="J67" t="str">
            <v>12/10/2021</v>
          </cell>
          <cell r="K67">
            <v>70000</v>
          </cell>
          <cell r="L67">
            <v>2128</v>
          </cell>
          <cell r="M67">
            <v>2009</v>
          </cell>
          <cell r="N67">
            <v>5368.4788749999989</v>
          </cell>
          <cell r="O67">
            <v>0</v>
          </cell>
          <cell r="P67">
            <v>60494.521124999999</v>
          </cell>
        </row>
        <row r="68">
          <cell r="C68" t="str">
            <v xml:space="preserve">WILMIN DE LA ROSA                   </v>
          </cell>
          <cell r="D68" t="str">
            <v xml:space="preserve">DEFENSOR DE LOS AFILIADOS     </v>
          </cell>
          <cell r="E68" t="str">
            <v>DEPARTAMENTO ORIENTACION Y DEFENSORIA</v>
          </cell>
          <cell r="F68" t="str">
            <v>SEDE CENTRAL</v>
          </cell>
          <cell r="G68" t="str">
            <v>MASCULINO</v>
          </cell>
          <cell r="H68" t="str">
            <v>CONTRATADO</v>
          </cell>
          <cell r="I68" t="str">
            <v>18/05/2021</v>
          </cell>
          <cell r="J68" t="str">
            <v>18/11/2021</v>
          </cell>
          <cell r="K68">
            <v>25000</v>
          </cell>
          <cell r="L68">
            <v>760</v>
          </cell>
          <cell r="M68">
            <v>717.5</v>
          </cell>
          <cell r="N68">
            <v>0</v>
          </cell>
          <cell r="O68">
            <v>0</v>
          </cell>
          <cell r="P68">
            <v>23522.5</v>
          </cell>
        </row>
        <row r="69">
          <cell r="C69" t="str">
            <v xml:space="preserve">YADEL ANTONIO RAMOS FAÑA            </v>
          </cell>
          <cell r="D69" t="str">
            <v xml:space="preserve">TECNICO DE PLANIFICACION      </v>
          </cell>
          <cell r="E69" t="str">
            <v>DEPARTAMENTO PLANIFICACION Y DESARROLLO</v>
          </cell>
          <cell r="F69" t="str">
            <v>SEDE CENTRAL</v>
          </cell>
          <cell r="G69" t="str">
            <v>MASCULINO</v>
          </cell>
          <cell r="H69" t="str">
            <v>CONTRATADO</v>
          </cell>
          <cell r="I69" t="str">
            <v>27/04/2021</v>
          </cell>
          <cell r="J69" t="str">
            <v>27/10/2021</v>
          </cell>
          <cell r="K69">
            <v>35000</v>
          </cell>
          <cell r="L69">
            <v>1064</v>
          </cell>
          <cell r="M69">
            <v>1004.5</v>
          </cell>
          <cell r="N69">
            <v>0</v>
          </cell>
          <cell r="O69">
            <v>0</v>
          </cell>
          <cell r="P69">
            <v>32931.5</v>
          </cell>
        </row>
        <row r="70">
          <cell r="C70" t="str">
            <v xml:space="preserve">YAMILETH SANCHEZ SIME DE TAVERAS    </v>
          </cell>
          <cell r="D70" t="str">
            <v xml:space="preserve">DEFENSOR DE LOS AFILIADOS     </v>
          </cell>
          <cell r="E70" t="str">
            <v>DEPARTAMENTO ORIENTACION Y DEFENSORIA</v>
          </cell>
          <cell r="F70" t="str">
            <v>VALVERDE MAO</v>
          </cell>
          <cell r="G70" t="str">
            <v>FEMENINO</v>
          </cell>
          <cell r="H70" t="str">
            <v>CONTRATADO</v>
          </cell>
          <cell r="I70" t="str">
            <v>01/06/2021</v>
          </cell>
          <cell r="J70" t="str">
            <v>01/12/2021</v>
          </cell>
          <cell r="K70">
            <v>20000</v>
          </cell>
          <cell r="L70">
            <v>608</v>
          </cell>
          <cell r="M70">
            <v>574</v>
          </cell>
          <cell r="N70">
            <v>0</v>
          </cell>
          <cell r="O70">
            <v>0</v>
          </cell>
          <cell r="P70">
            <v>18818</v>
          </cell>
        </row>
        <row r="71">
          <cell r="C71" t="str">
            <v xml:space="preserve">YOMAYRA CAROLINA SANCHEZ BALERIO    </v>
          </cell>
          <cell r="D71" t="str">
            <v>ENCARGADO (A) OFICINA PROVINCI</v>
          </cell>
          <cell r="E71" t="str">
            <v>OFICINAS PROVINCIALES</v>
          </cell>
          <cell r="F71" t="str">
            <v>HIGUEY</v>
          </cell>
          <cell r="G71" t="str">
            <v>FEMENINO</v>
          </cell>
          <cell r="H71" t="str">
            <v>CONTRATADO</v>
          </cell>
          <cell r="I71" t="str">
            <v>04/07/2021</v>
          </cell>
          <cell r="J71" t="str">
            <v>04/01/2022</v>
          </cell>
          <cell r="K71">
            <v>60000</v>
          </cell>
          <cell r="L71">
            <v>1824</v>
          </cell>
          <cell r="M71">
            <v>1722</v>
          </cell>
          <cell r="N71">
            <v>3486.6788749999992</v>
          </cell>
          <cell r="O71">
            <v>0</v>
          </cell>
          <cell r="P71">
            <v>52967.321125000002</v>
          </cell>
        </row>
        <row r="72">
          <cell r="C72" t="str">
            <v xml:space="preserve">YULIANA DEL CARMEN VIÑAS MERCEDES   </v>
          </cell>
          <cell r="D72" t="str">
            <v>ENCARGADO (A) OFICINA PROVINCI</v>
          </cell>
          <cell r="E72" t="str">
            <v>OFICINAS PROVINCIALES</v>
          </cell>
          <cell r="F72" t="str">
            <v>SAN JUAN DE LA MAGUANA</v>
          </cell>
          <cell r="G72" t="str">
            <v>FEMENINO</v>
          </cell>
          <cell r="H72" t="str">
            <v>CONTRATADO</v>
          </cell>
          <cell r="I72" t="str">
            <v>04/07/2021</v>
          </cell>
          <cell r="J72" t="str">
            <v>04/01/2022</v>
          </cell>
          <cell r="K72">
            <v>45000</v>
          </cell>
          <cell r="L72">
            <v>1368</v>
          </cell>
          <cell r="M72">
            <v>1291.5</v>
          </cell>
          <cell r="N72">
            <v>945.80687499999976</v>
          </cell>
          <cell r="O72">
            <v>1350.12</v>
          </cell>
          <cell r="P72">
            <v>40044.573125000003</v>
          </cell>
        </row>
        <row r="73">
          <cell r="C73" t="str">
            <v xml:space="preserve">ZUREIKA ESPINAL VARGAS              </v>
          </cell>
          <cell r="D73" t="str">
            <v xml:space="preserve">DEFENSOR DE LOS AFILIADOS     </v>
          </cell>
          <cell r="E73" t="str">
            <v>DEPARTAMENTO ORIENTACION Y DEFENSORIA</v>
          </cell>
          <cell r="F73" t="str">
            <v>VALVERDE MAO</v>
          </cell>
          <cell r="G73" t="str">
            <v>FEMENINO</v>
          </cell>
          <cell r="H73" t="str">
            <v>CONTRATADO</v>
          </cell>
          <cell r="I73" t="str">
            <v>15/04/2021</v>
          </cell>
          <cell r="J73" t="str">
            <v>15/10/2021</v>
          </cell>
          <cell r="K73">
            <v>25000</v>
          </cell>
          <cell r="L73">
            <v>760</v>
          </cell>
          <cell r="M73">
            <v>717.5</v>
          </cell>
          <cell r="N73">
            <v>0</v>
          </cell>
          <cell r="O73">
            <v>1350.12</v>
          </cell>
          <cell r="P73">
            <v>22172.38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02"/>
  <sheetViews>
    <sheetView tabSelected="1" zoomScale="75" zoomScaleNormal="75" workbookViewId="0">
      <pane xSplit="3" ySplit="7" topLeftCell="E83" activePane="bottomRight" state="frozen"/>
      <selection pane="topRight" activeCell="D1" sqref="D1"/>
      <selection pane="bottomLeft" activeCell="A8" sqref="A8"/>
      <selection pane="bottomRight" activeCell="L102" sqref="L10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9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2:16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x14ac:dyDescent="0.25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2:16" x14ac:dyDescent="0.25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2:16" x14ac:dyDescent="0.25">
      <c r="B6" s="19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2:16" ht="30" customHeight="1" x14ac:dyDescent="0.25"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</row>
    <row r="8" spans="2:16" x14ac:dyDescent="0.25">
      <c r="B8" s="13">
        <v>23</v>
      </c>
      <c r="C8" s="13" t="str">
        <f>[1]Mantenimientos!E228</f>
        <v xml:space="preserve">IRIS MARIELA MENDEZ CARRASCO        </v>
      </c>
      <c r="D8" s="13" t="str">
        <f>[1]Mantenimientos!H228</f>
        <v>TECNICO DE ORIENTACION A LOS A</v>
      </c>
      <c r="E8" s="13" t="str">
        <f>[1]Mantenimientos!I228</f>
        <v>DEPARTAMENTO ORIENTACION Y DEFENSORIA</v>
      </c>
      <c r="F8" s="13" t="str">
        <f>[1]Mantenimientos!J228</f>
        <v>AZUA</v>
      </c>
      <c r="G8" s="13" t="str">
        <f>[1]Mantenimientos!G228</f>
        <v>FEMENINO</v>
      </c>
      <c r="H8" s="13" t="str">
        <f>[1]Mantenimientos!F228</f>
        <v>CONTRATADO</v>
      </c>
      <c r="I8" s="16" t="str">
        <f>[1]Mantenimientos!N228</f>
        <v>01/05/2021</v>
      </c>
      <c r="J8" s="16" t="str">
        <f>[1]Mantenimientos!O228</f>
        <v>01/11/2021</v>
      </c>
      <c r="K8" s="14">
        <f>[1]Mantenimientos!K228</f>
        <v>15000</v>
      </c>
      <c r="L8" s="14">
        <f>'[1]Nomina Automatica'!M220</f>
        <v>456</v>
      </c>
      <c r="M8" s="14">
        <f>'[1]Nomina Automatica'!U220</f>
        <v>430.5</v>
      </c>
      <c r="N8" s="14">
        <f>'[1]Nomina Automatica'!Z220</f>
        <v>0</v>
      </c>
      <c r="O8" s="14">
        <v>0</v>
      </c>
      <c r="P8" s="14">
        <v>14113.5</v>
      </c>
    </row>
    <row r="9" spans="2:16" x14ac:dyDescent="0.25">
      <c r="B9" s="13">
        <v>37</v>
      </c>
      <c r="C9" s="13" t="str">
        <f>[1]Mantenimientos!E242</f>
        <v xml:space="preserve">LORIAN GONZALEZ SANTANA             </v>
      </c>
      <c r="D9" s="13" t="str">
        <f>[1]Mantenimientos!H242</f>
        <v>TECNICO DE ORIENTACION A LOS A</v>
      </c>
      <c r="E9" s="13" t="str">
        <f>[1]Mantenimientos!I242</f>
        <v>DEPARTAMENTO ORIENTACION Y DEFENSORIA</v>
      </c>
      <c r="F9" s="13" t="str">
        <f>[1]Mantenimientos!J242</f>
        <v>AZUA</v>
      </c>
      <c r="G9" s="13" t="str">
        <f>[1]Mantenimientos!G242</f>
        <v>FEMENINO</v>
      </c>
      <c r="H9" s="13" t="str">
        <f>[1]Mantenimientos!F242</f>
        <v>CONTRATADO</v>
      </c>
      <c r="I9" s="16" t="str">
        <f>[1]Mantenimientos!N242</f>
        <v>02/06/2021</v>
      </c>
      <c r="J9" s="16" t="str">
        <f>[1]Mantenimientos!O242</f>
        <v>02/12/2021</v>
      </c>
      <c r="K9" s="14">
        <f>[1]Mantenimientos!K242</f>
        <v>18000</v>
      </c>
      <c r="L9" s="14">
        <f>'[1]Nomina Automatica'!M234</f>
        <v>547.20000000000005</v>
      </c>
      <c r="M9" s="14">
        <f>'[1]Nomina Automatica'!U234</f>
        <v>516.6</v>
      </c>
      <c r="N9" s="14">
        <f>'[1]Nomina Automatica'!Z234</f>
        <v>0</v>
      </c>
      <c r="O9" s="14">
        <v>0</v>
      </c>
      <c r="P9" s="14">
        <v>16936.2</v>
      </c>
    </row>
    <row r="10" spans="2:16" x14ac:dyDescent="0.25">
      <c r="B10" s="13">
        <v>28</v>
      </c>
      <c r="C10" s="13" t="str">
        <f>[1]Mantenimientos!E233</f>
        <v xml:space="preserve">JOENRRY GREGORIO FELIZ FERRERA      </v>
      </c>
      <c r="D10" s="13" t="str">
        <f>[1]Mantenimientos!H233</f>
        <v>COORDINADOR DE OFICINA PROVINC</v>
      </c>
      <c r="E10" s="13" t="str">
        <f>[1]Mantenimientos!I233</f>
        <v>OFICINAS PROVINCIALES</v>
      </c>
      <c r="F10" s="13" t="str">
        <f>[1]Mantenimientos!J233</f>
        <v>AZUA</v>
      </c>
      <c r="G10" s="13" t="str">
        <f>[1]Mantenimientos!G233</f>
        <v>MASCULINO</v>
      </c>
      <c r="H10" s="13" t="str">
        <f>[1]Mantenimientos!F233</f>
        <v>CONTRATADO</v>
      </c>
      <c r="I10" s="16" t="str">
        <f>[1]Mantenimientos!N233</f>
        <v>19/05/2021</v>
      </c>
      <c r="J10" s="16" t="str">
        <f>[1]Mantenimientos!O233</f>
        <v>19/11/2021</v>
      </c>
      <c r="K10" s="14">
        <f>[1]Mantenimientos!K233</f>
        <v>60000</v>
      </c>
      <c r="L10" s="14">
        <f>'[1]Nomina Automatica'!M225</f>
        <v>1824</v>
      </c>
      <c r="M10" s="14">
        <f>'[1]Nomina Automatica'!U225</f>
        <v>1722</v>
      </c>
      <c r="N10" s="14">
        <f>'[1]Nomina Automatica'!Z225</f>
        <v>3486.6788749999992</v>
      </c>
      <c r="O10" s="14">
        <v>0</v>
      </c>
      <c r="P10" s="14">
        <v>52967.321125000002</v>
      </c>
    </row>
    <row r="11" spans="2:16" x14ac:dyDescent="0.25">
      <c r="B11" s="13">
        <v>39</v>
      </c>
      <c r="C11" s="13" t="str">
        <f>[1]Mantenimientos!E244</f>
        <v>LUZ GENOVEVA DE LA ALTAGRACIA PION R</v>
      </c>
      <c r="D11" s="13" t="str">
        <f>[1]Mantenimientos!H244</f>
        <v>ENCARGADO (A) OFICINA PROVINCI</v>
      </c>
      <c r="E11" s="13" t="str">
        <f>[1]Mantenimientos!I244</f>
        <v>OFICINAS PROVINCIALES</v>
      </c>
      <c r="F11" s="13" t="str">
        <f>[1]Mantenimientos!J244</f>
        <v>AZUA</v>
      </c>
      <c r="G11" s="13" t="str">
        <f>[1]Mantenimientos!G244</f>
        <v>FEMENINO</v>
      </c>
      <c r="H11" s="13" t="str">
        <f>[1]Mantenimientos!F244</f>
        <v>CONTRATADO</v>
      </c>
      <c r="I11" s="16" t="str">
        <f>[1]Mantenimientos!N244</f>
        <v>01/05/2021</v>
      </c>
      <c r="J11" s="16" t="str">
        <f>[1]Mantenimientos!O244</f>
        <v>01/11/2021</v>
      </c>
      <c r="K11" s="14">
        <f>[1]Mantenimientos!K244</f>
        <v>70000</v>
      </c>
      <c r="L11" s="14">
        <f>'[1]Nomina Automatica'!M236</f>
        <v>2128</v>
      </c>
      <c r="M11" s="14">
        <f>'[1]Nomina Automatica'!U236</f>
        <v>2009</v>
      </c>
      <c r="N11" s="14">
        <f>'[1]Nomina Automatica'!Z236</f>
        <v>5368.4788749999989</v>
      </c>
      <c r="O11" s="14">
        <v>0</v>
      </c>
      <c r="P11" s="14">
        <v>60494.521124999999</v>
      </c>
    </row>
    <row r="12" spans="2:16" x14ac:dyDescent="0.25">
      <c r="B12" s="4"/>
      <c r="C12" s="5"/>
      <c r="D12" s="5"/>
      <c r="E12" s="5"/>
      <c r="F12" s="5"/>
      <c r="G12" s="5"/>
      <c r="H12" s="5"/>
      <c r="I12" s="10"/>
      <c r="J12" s="10"/>
      <c r="K12" s="8">
        <f>SUM(K8:K11)</f>
        <v>163000</v>
      </c>
      <c r="L12" s="8">
        <f t="shared" ref="L12:P12" si="0">SUM(L8:L11)</f>
        <v>4955.2</v>
      </c>
      <c r="M12" s="8">
        <f t="shared" si="0"/>
        <v>4678.1000000000004</v>
      </c>
      <c r="N12" s="8">
        <f t="shared" si="0"/>
        <v>8855.1577499999985</v>
      </c>
      <c r="O12" s="8">
        <f t="shared" si="0"/>
        <v>0</v>
      </c>
      <c r="P12" s="8">
        <f t="shared" si="0"/>
        <v>144511.54225</v>
      </c>
    </row>
    <row r="13" spans="2:16" x14ac:dyDescent="0.25">
      <c r="B13" s="4"/>
      <c r="C13" s="5"/>
      <c r="D13" s="5"/>
      <c r="E13" s="5"/>
      <c r="F13" s="5"/>
      <c r="G13" s="5"/>
      <c r="H13" s="5"/>
      <c r="I13" s="10"/>
      <c r="J13" s="10"/>
      <c r="K13" s="15"/>
      <c r="L13" s="15"/>
      <c r="M13" s="15"/>
      <c r="N13" s="15"/>
      <c r="O13" s="15"/>
      <c r="P13" s="17"/>
    </row>
    <row r="14" spans="2:16" x14ac:dyDescent="0.25">
      <c r="B14" s="13">
        <v>18</v>
      </c>
      <c r="C14" s="13" t="str">
        <f>[1]Mantenimientos!E223</f>
        <v xml:space="preserve">FIDENCIO PEREZ LAMA                 </v>
      </c>
      <c r="D14" s="13" t="str">
        <f>[1]Mantenimientos!H223</f>
        <v xml:space="preserve">COORDINADOR REGIONAL          </v>
      </c>
      <c r="E14" s="13" t="str">
        <f>[1]Mantenimientos!I223</f>
        <v>OFICINAS PROVINCIALES</v>
      </c>
      <c r="F14" s="13" t="str">
        <f>[1]Mantenimientos!J223</f>
        <v>BAHORUCO</v>
      </c>
      <c r="G14" s="13" t="str">
        <f>[1]Mantenimientos!G223</f>
        <v>MASCULINO</v>
      </c>
      <c r="H14" s="13" t="str">
        <f>[1]Mantenimientos!F223</f>
        <v>CONTRATADO</v>
      </c>
      <c r="I14" s="16" t="str">
        <f>[1]Mantenimientos!N223</f>
        <v>08/07/2021</v>
      </c>
      <c r="J14" s="16" t="str">
        <f>[1]Mantenimientos!O223</f>
        <v>08/01/2022</v>
      </c>
      <c r="K14" s="14">
        <f>[1]Mantenimientos!K223</f>
        <v>50000</v>
      </c>
      <c r="L14" s="14">
        <f>'[1]Nomina Automatica'!M215</f>
        <v>1520</v>
      </c>
      <c r="M14" s="14">
        <f>'[1]Nomina Automatica'!U215</f>
        <v>1435</v>
      </c>
      <c r="N14" s="14">
        <f>'[1]Nomina Automatica'!Z215</f>
        <v>1853.9998750000002</v>
      </c>
      <c r="O14" s="14">
        <v>0</v>
      </c>
      <c r="P14" s="14">
        <v>45191.000124999999</v>
      </c>
    </row>
    <row r="15" spans="2:16" x14ac:dyDescent="0.25">
      <c r="B15" s="13">
        <v>2</v>
      </c>
      <c r="C15" s="13" t="str">
        <f>[1]Mantenimientos!E207</f>
        <v xml:space="preserve">ALEX MARTIN FLORIAN MEDINA          </v>
      </c>
      <c r="D15" s="13" t="str">
        <f>[1]Mantenimientos!H207</f>
        <v>ENCARGADO (A) OFICINA PROVINCI</v>
      </c>
      <c r="E15" s="13" t="str">
        <f>[1]Mantenimientos!I207</f>
        <v>OFICINAS PROVINCIALES</v>
      </c>
      <c r="F15" s="13" t="str">
        <f>[1]Mantenimientos!J207</f>
        <v>BAHORUCO</v>
      </c>
      <c r="G15" s="13" t="str">
        <f>[1]Mantenimientos!G207</f>
        <v>MASCULINO</v>
      </c>
      <c r="H15" s="13" t="str">
        <f>[1]Mantenimientos!F207</f>
        <v>CONTRATADO</v>
      </c>
      <c r="I15" s="16" t="str">
        <f>[1]Mantenimientos!N207</f>
        <v>17/05/2021</v>
      </c>
      <c r="J15" s="16" t="str">
        <f>[1]Mantenimientos!O207</f>
        <v>17/11/2021</v>
      </c>
      <c r="K15" s="14">
        <f>[1]Mantenimientos!K207</f>
        <v>40000</v>
      </c>
      <c r="L15" s="14">
        <f>'[1]Nomina Automatica'!M199</f>
        <v>1216</v>
      </c>
      <c r="M15" s="14">
        <f>'[1]Nomina Automatica'!U199</f>
        <v>1148</v>
      </c>
      <c r="N15" s="14">
        <f>'[1]Nomina Automatica'!Z199</f>
        <v>442.64987500000024</v>
      </c>
      <c r="O15" s="14">
        <v>0</v>
      </c>
      <c r="P15" s="14">
        <v>37193.350124999997</v>
      </c>
    </row>
    <row r="16" spans="2:16" x14ac:dyDescent="0.25">
      <c r="B16" s="4"/>
      <c r="C16" s="5"/>
      <c r="D16" s="5"/>
      <c r="E16" s="5"/>
      <c r="F16" s="5"/>
      <c r="G16" s="5"/>
      <c r="H16" s="5"/>
      <c r="I16" s="10"/>
      <c r="J16" s="10"/>
      <c r="K16" s="8">
        <f>SUM(K14:K15)</f>
        <v>90000</v>
      </c>
      <c r="L16" s="8">
        <f t="shared" ref="L16:P16" si="1">SUM(L14:L15)</f>
        <v>2736</v>
      </c>
      <c r="M16" s="8">
        <f t="shared" si="1"/>
        <v>2583</v>
      </c>
      <c r="N16" s="8">
        <f t="shared" si="1"/>
        <v>2296.6497500000005</v>
      </c>
      <c r="O16" s="8">
        <f t="shared" si="1"/>
        <v>0</v>
      </c>
      <c r="P16" s="8">
        <f t="shared" si="1"/>
        <v>82384.350249999989</v>
      </c>
    </row>
    <row r="17" spans="2:16" x14ac:dyDescent="0.25">
      <c r="B17" s="4"/>
      <c r="C17" s="5"/>
      <c r="D17" s="5"/>
      <c r="E17" s="5"/>
      <c r="F17" s="5"/>
      <c r="G17" s="5"/>
      <c r="H17" s="5"/>
      <c r="I17" s="10"/>
      <c r="J17" s="10"/>
      <c r="K17" s="15"/>
      <c r="L17" s="15"/>
      <c r="M17" s="15"/>
      <c r="N17" s="15"/>
      <c r="O17" s="15"/>
      <c r="P17" s="17"/>
    </row>
    <row r="18" spans="2:16" x14ac:dyDescent="0.25">
      <c r="B18" s="13">
        <v>51</v>
      </c>
      <c r="C18" s="13" t="str">
        <f>[1]Mantenimientos!E256</f>
        <v xml:space="preserve">OCTAVIO BIENVENIDO MENDEZ GALARZA   </v>
      </c>
      <c r="D18" s="13" t="str">
        <f>[1]Mantenimientos!H256</f>
        <v>COORDINADOR DE OFICINA PROVINC</v>
      </c>
      <c r="E18" s="13" t="str">
        <f>[1]Mantenimientos!I256</f>
        <v>OFICINAS PROVINCIALES</v>
      </c>
      <c r="F18" s="13" t="str">
        <f>[1]Mantenimientos!J256</f>
        <v>BARAHONA</v>
      </c>
      <c r="G18" s="13" t="str">
        <f>[1]Mantenimientos!G256</f>
        <v>MASCULINO</v>
      </c>
      <c r="H18" s="13" t="str">
        <f>[1]Mantenimientos!F256</f>
        <v>CONTRATADO</v>
      </c>
      <c r="I18" s="16" t="str">
        <f>[1]Mantenimientos!N256</f>
        <v>17/05/2021</v>
      </c>
      <c r="J18" s="16" t="str">
        <f>[1]Mantenimientos!O256</f>
        <v>17/11/2021</v>
      </c>
      <c r="K18" s="14">
        <f>[1]Mantenimientos!K256</f>
        <v>50000</v>
      </c>
      <c r="L18" s="14">
        <f>'[1]Nomina Automatica'!M248</f>
        <v>1520</v>
      </c>
      <c r="M18" s="14">
        <f>'[1]Nomina Automatica'!U248</f>
        <v>1435</v>
      </c>
      <c r="N18" s="14">
        <f>'[1]Nomina Automatica'!Z248</f>
        <v>1853.9998750000002</v>
      </c>
      <c r="O18" s="14">
        <f>VLOOKUP(C18,[1]Temp!$C$8:$P$73,13,0)</f>
        <v>0</v>
      </c>
      <c r="P18" s="14">
        <f>VLOOKUP(C18,[1]Temp!$C$8:$P$73,14,0)</f>
        <v>45191.000124999999</v>
      </c>
    </row>
    <row r="19" spans="2:16" x14ac:dyDescent="0.25">
      <c r="B19" s="13">
        <v>58</v>
      </c>
      <c r="C19" s="13" t="str">
        <f>[1]Mantenimientos!E263</f>
        <v xml:space="preserve">VARMIS JAVIEL TERRERO CUEVAS        </v>
      </c>
      <c r="D19" s="13" t="str">
        <f>[1]Mantenimientos!H263</f>
        <v>ENCARGADO (A) OFICINA PROVINCI</v>
      </c>
      <c r="E19" s="13" t="str">
        <f>[1]Mantenimientos!I263</f>
        <v>OFICINAS PROVINCIALES</v>
      </c>
      <c r="F19" s="13" t="str">
        <f>[1]Mantenimientos!J263</f>
        <v>BARAHONA</v>
      </c>
      <c r="G19" s="13" t="str">
        <f>[1]Mantenimientos!G263</f>
        <v>MASCULINO</v>
      </c>
      <c r="H19" s="13" t="str">
        <f>[1]Mantenimientos!F263</f>
        <v>CONTRATADO</v>
      </c>
      <c r="I19" s="16" t="str">
        <f>[1]Mantenimientos!N263</f>
        <v>17/05/2021</v>
      </c>
      <c r="J19" s="16" t="str">
        <f>[1]Mantenimientos!O263</f>
        <v>17/11/2021</v>
      </c>
      <c r="K19" s="14">
        <f>[1]Mantenimientos!K263</f>
        <v>65000</v>
      </c>
      <c r="L19" s="14">
        <f>'[1]Nomina Automatica'!M255</f>
        <v>1976</v>
      </c>
      <c r="M19" s="14">
        <f>'[1]Nomina Automatica'!U255</f>
        <v>1865.5</v>
      </c>
      <c r="N19" s="14">
        <f>'[1]Nomina Automatica'!Z255</f>
        <v>4427.5788749999992</v>
      </c>
      <c r="O19" s="14">
        <f>VLOOKUP(C19,[1]Temp!$C$8:$P$73,13,0)</f>
        <v>0</v>
      </c>
      <c r="P19" s="14">
        <f>VLOOKUP(C19,[1]Temp!$C$8:$P$73,14,0)</f>
        <v>56730.921125000001</v>
      </c>
    </row>
    <row r="20" spans="2:16" x14ac:dyDescent="0.25">
      <c r="B20" s="4"/>
      <c r="C20" s="5"/>
      <c r="D20" s="5"/>
      <c r="E20" s="5"/>
      <c r="F20" s="5"/>
      <c r="G20" s="5"/>
      <c r="H20" s="5"/>
      <c r="I20" s="10"/>
      <c r="J20" s="10"/>
      <c r="K20" s="8">
        <f>SUM(K18:K19)</f>
        <v>115000</v>
      </c>
      <c r="L20" s="8">
        <f t="shared" ref="L20:P20" si="2">SUM(L18:L19)</f>
        <v>3496</v>
      </c>
      <c r="M20" s="8">
        <f t="shared" si="2"/>
        <v>3300.5</v>
      </c>
      <c r="N20" s="8">
        <f t="shared" si="2"/>
        <v>6281.5787499999997</v>
      </c>
      <c r="O20" s="8">
        <f t="shared" si="2"/>
        <v>0</v>
      </c>
      <c r="P20" s="8">
        <f t="shared" si="2"/>
        <v>101921.92125</v>
      </c>
    </row>
    <row r="21" spans="2:16" x14ac:dyDescent="0.25">
      <c r="B21" s="4"/>
      <c r="C21" s="5"/>
      <c r="D21" s="5"/>
      <c r="E21" s="5"/>
      <c r="F21" s="5"/>
      <c r="G21" s="5"/>
      <c r="H21" s="5"/>
      <c r="I21" s="10"/>
      <c r="J21" s="10"/>
      <c r="K21" s="15"/>
      <c r="L21" s="15"/>
      <c r="M21" s="15"/>
      <c r="N21" s="15"/>
      <c r="O21" s="15"/>
      <c r="P21" s="17"/>
    </row>
    <row r="22" spans="2:16" x14ac:dyDescent="0.25">
      <c r="B22" s="13">
        <v>11</v>
      </c>
      <c r="C22" s="13" t="str">
        <f>[1]Mantenimientos!E216</f>
        <v xml:space="preserve">DENISSE IVETTEE TAVERAS DE VALDEZ   </v>
      </c>
      <c r="D22" s="13" t="str">
        <f>[1]Mantenimientos!H216</f>
        <v>COORDINADOR DE OFICINA PROVINC</v>
      </c>
      <c r="E22" s="13" t="str">
        <f>[1]Mantenimientos!I216</f>
        <v>OFICINAS PROVINCIALES</v>
      </c>
      <c r="F22" s="13" t="str">
        <f>[1]Mantenimientos!J216</f>
        <v>BAVARO</v>
      </c>
      <c r="G22" s="13" t="str">
        <f>[1]Mantenimientos!G216</f>
        <v>FEMENINO</v>
      </c>
      <c r="H22" s="13" t="str">
        <f>[1]Mantenimientos!F216</f>
        <v>CONTRATADO</v>
      </c>
      <c r="I22" s="16" t="str">
        <f>[1]Mantenimientos!N216</f>
        <v>20/08/2021</v>
      </c>
      <c r="J22" s="16" t="str">
        <f>[1]Mantenimientos!O216</f>
        <v>20/02/2022</v>
      </c>
      <c r="K22" s="14">
        <f>[1]Mantenimientos!K216</f>
        <v>50000</v>
      </c>
      <c r="L22" s="14">
        <f>'[1]Nomina Automatica'!M208</f>
        <v>1520</v>
      </c>
      <c r="M22" s="14">
        <f>'[1]Nomina Automatica'!U208</f>
        <v>1435</v>
      </c>
      <c r="N22" s="14">
        <f>'[1]Nomina Automatica'!Z208</f>
        <v>1853.9998750000002</v>
      </c>
      <c r="O22" s="14">
        <v>0</v>
      </c>
      <c r="P22" s="14">
        <v>45191.000124999999</v>
      </c>
    </row>
    <row r="23" spans="2:16" x14ac:dyDescent="0.25">
      <c r="B23" s="4"/>
      <c r="C23" s="5"/>
      <c r="D23" s="5"/>
      <c r="E23" s="5"/>
      <c r="F23" s="5"/>
      <c r="G23" s="5"/>
      <c r="H23" s="5"/>
      <c r="I23" s="10"/>
      <c r="J23" s="10"/>
      <c r="K23" s="8">
        <f>K22</f>
        <v>50000</v>
      </c>
      <c r="L23" s="8">
        <f t="shared" ref="L23:P23" si="3">L22</f>
        <v>1520</v>
      </c>
      <c r="M23" s="8">
        <f t="shared" si="3"/>
        <v>1435</v>
      </c>
      <c r="N23" s="8">
        <f t="shared" si="3"/>
        <v>1853.9998750000002</v>
      </c>
      <c r="O23" s="8">
        <f t="shared" si="3"/>
        <v>0</v>
      </c>
      <c r="P23" s="8">
        <f t="shared" si="3"/>
        <v>45191.000124999999</v>
      </c>
    </row>
    <row r="24" spans="2:16" x14ac:dyDescent="0.25">
      <c r="B24" s="4"/>
      <c r="C24" s="5"/>
      <c r="D24" s="5"/>
      <c r="E24" s="5"/>
      <c r="F24" s="5"/>
      <c r="G24" s="5"/>
      <c r="H24" s="5"/>
      <c r="I24" s="10"/>
      <c r="J24" s="10"/>
      <c r="K24" s="15"/>
      <c r="L24" s="15"/>
      <c r="M24" s="15"/>
      <c r="N24" s="15"/>
      <c r="O24" s="15"/>
      <c r="P24" s="17"/>
    </row>
    <row r="25" spans="2:16" x14ac:dyDescent="0.25">
      <c r="B25" s="13">
        <v>19</v>
      </c>
      <c r="C25" s="13" t="str">
        <f>[1]Mantenimientos!E224</f>
        <v xml:space="preserve">FLERIDA MARIA OGANDO                </v>
      </c>
      <c r="D25" s="13" t="str">
        <f>[1]Mantenimientos!H224</f>
        <v>COORDINADOR DE OFICINA PROVINC</v>
      </c>
      <c r="E25" s="13" t="str">
        <f>[1]Mantenimientos!I224</f>
        <v>OFICINAS PROVINCIALES</v>
      </c>
      <c r="F25" s="13" t="str">
        <f>[1]Mantenimientos!J224</f>
        <v>HIGUEY</v>
      </c>
      <c r="G25" s="13" t="str">
        <f>[1]Mantenimientos!G224</f>
        <v>FEMENINO</v>
      </c>
      <c r="H25" s="13" t="str">
        <f>[1]Mantenimientos!F224</f>
        <v>CONTRATADO</v>
      </c>
      <c r="I25" s="16" t="str">
        <f>[1]Mantenimientos!N224</f>
        <v>20/08/2021</v>
      </c>
      <c r="J25" s="16" t="str">
        <f>[1]Mantenimientos!O224</f>
        <v>20/02/2022</v>
      </c>
      <c r="K25" s="14">
        <f>[1]Mantenimientos!K224</f>
        <v>40000</v>
      </c>
      <c r="L25" s="14">
        <f>'[1]Nomina Automatica'!M216</f>
        <v>1216</v>
      </c>
      <c r="M25" s="14">
        <f>'[1]Nomina Automatica'!U216</f>
        <v>1148</v>
      </c>
      <c r="N25" s="14">
        <f>'[1]Nomina Automatica'!Z216</f>
        <v>442.64987500000024</v>
      </c>
      <c r="O25" s="14">
        <v>0</v>
      </c>
      <c r="P25" s="14">
        <v>37193.350124999997</v>
      </c>
    </row>
    <row r="26" spans="2:16" x14ac:dyDescent="0.25">
      <c r="B26" s="13">
        <v>64</v>
      </c>
      <c r="C26" s="13" t="str">
        <f>[1]Mantenimientos!E269</f>
        <v xml:space="preserve">YOMAYRA CAROLINA SANCHEZ BALERIO    </v>
      </c>
      <c r="D26" s="13" t="str">
        <f>[1]Mantenimientos!H269</f>
        <v>ENCARGADO (A) OFICINA PROVINCI</v>
      </c>
      <c r="E26" s="13" t="str">
        <f>[1]Mantenimientos!I269</f>
        <v>OFICINAS PROVINCIALES</v>
      </c>
      <c r="F26" s="13" t="str">
        <f>[1]Mantenimientos!J269</f>
        <v>HIGUEY</v>
      </c>
      <c r="G26" s="13" t="str">
        <f>[1]Mantenimientos!G269</f>
        <v>FEMENINO</v>
      </c>
      <c r="H26" s="13" t="str">
        <f>[1]Mantenimientos!F269</f>
        <v>CONTRATADO</v>
      </c>
      <c r="I26" s="16" t="str">
        <f>[1]Mantenimientos!N269</f>
        <v>04/07/2021</v>
      </c>
      <c r="J26" s="16" t="str">
        <f>[1]Mantenimientos!O269</f>
        <v>04/01/2022</v>
      </c>
      <c r="K26" s="14">
        <f>[1]Mantenimientos!K269</f>
        <v>60000</v>
      </c>
      <c r="L26" s="14">
        <f>'[1]Nomina Automatica'!M261</f>
        <v>1824</v>
      </c>
      <c r="M26" s="14">
        <f>'[1]Nomina Automatica'!U261</f>
        <v>1722</v>
      </c>
      <c r="N26" s="14">
        <f>'[1]Nomina Automatica'!Z261</f>
        <v>3486.6788749999992</v>
      </c>
      <c r="O26" s="14">
        <v>0</v>
      </c>
      <c r="P26" s="14">
        <v>52967.321125000002</v>
      </c>
    </row>
    <row r="27" spans="2:16" x14ac:dyDescent="0.25">
      <c r="B27" s="4"/>
      <c r="C27" s="5"/>
      <c r="D27" s="5"/>
      <c r="E27" s="5"/>
      <c r="F27" s="5"/>
      <c r="G27" s="5"/>
      <c r="H27" s="5"/>
      <c r="I27" s="10"/>
      <c r="J27" s="10"/>
      <c r="K27" s="8">
        <f>SUM(K25:K26)</f>
        <v>100000</v>
      </c>
      <c r="L27" s="8">
        <f t="shared" ref="L27:P27" si="4">SUM(L25:L26)</f>
        <v>3040</v>
      </c>
      <c r="M27" s="8">
        <f t="shared" si="4"/>
        <v>2870</v>
      </c>
      <c r="N27" s="8">
        <f t="shared" si="4"/>
        <v>3929.3287499999992</v>
      </c>
      <c r="O27" s="8">
        <f t="shared" si="4"/>
        <v>0</v>
      </c>
      <c r="P27" s="8">
        <f t="shared" si="4"/>
        <v>90160.671249999999</v>
      </c>
    </row>
    <row r="28" spans="2:16" x14ac:dyDescent="0.25">
      <c r="B28" s="4"/>
      <c r="C28" s="5"/>
      <c r="D28" s="5"/>
      <c r="E28" s="5"/>
      <c r="F28" s="5"/>
      <c r="G28" s="5"/>
      <c r="H28" s="5"/>
      <c r="I28" s="10"/>
      <c r="J28" s="10"/>
      <c r="K28" s="15"/>
      <c r="L28" s="15"/>
      <c r="M28" s="15"/>
      <c r="N28" s="15"/>
      <c r="O28" s="15"/>
      <c r="P28" s="17"/>
    </row>
    <row r="29" spans="2:16" x14ac:dyDescent="0.25">
      <c r="B29" s="13">
        <v>44</v>
      </c>
      <c r="C29" s="13" t="str">
        <f>[1]Mantenimientos!E249</f>
        <v xml:space="preserve">MERCEDES JUANA MATHIE CADIS         </v>
      </c>
      <c r="D29" s="13" t="str">
        <f>[1]Mantenimientos!H249</f>
        <v>ENCARGADO (A) OFICINA PROVINCI</v>
      </c>
      <c r="E29" s="13" t="str">
        <f>[1]Mantenimientos!I249</f>
        <v>DEPARTAMENTO ORIENTACION Y DEFENSORIA</v>
      </c>
      <c r="F29" s="13" t="str">
        <f>[1]Mantenimientos!J249</f>
        <v>LA ROMANA</v>
      </c>
      <c r="G29" s="13" t="str">
        <f>[1]Mantenimientos!G249</f>
        <v>FEMENINO</v>
      </c>
      <c r="H29" s="13" t="str">
        <f>[1]Mantenimientos!F249</f>
        <v>CONTRATADO</v>
      </c>
      <c r="I29" s="16" t="str">
        <f>[1]Mantenimientos!N249</f>
        <v>25/05/2021</v>
      </c>
      <c r="J29" s="16" t="str">
        <f>[1]Mantenimientos!O249</f>
        <v>25/11/2021</v>
      </c>
      <c r="K29" s="14">
        <f>[1]Mantenimientos!K249</f>
        <v>55000</v>
      </c>
      <c r="L29" s="14">
        <f>'[1]Nomina Automatica'!M241</f>
        <v>1672</v>
      </c>
      <c r="M29" s="14">
        <f>'[1]Nomina Automatica'!U241</f>
        <v>1578.5</v>
      </c>
      <c r="N29" s="14">
        <f>'[1]Nomina Automatica'!Z241</f>
        <v>2559.6748750000002</v>
      </c>
      <c r="O29" s="14">
        <v>0</v>
      </c>
      <c r="P29" s="14">
        <v>49189.825125000003</v>
      </c>
    </row>
    <row r="30" spans="2:16" x14ac:dyDescent="0.25">
      <c r="B30" s="13">
        <v>15</v>
      </c>
      <c r="C30" s="13" t="str">
        <f>[1]Mantenimientos!E220</f>
        <v xml:space="preserve">ENMANUEL EDUARDO MALTES MARTINEZ    </v>
      </c>
      <c r="D30" s="13" t="str">
        <f>[1]Mantenimientos!H220</f>
        <v>TECNICO DE ORIENTACION A LOS A</v>
      </c>
      <c r="E30" s="13" t="str">
        <f>[1]Mantenimientos!I220</f>
        <v>DEPARTAMENTO ORIENTACION Y DEFENSORIA</v>
      </c>
      <c r="F30" s="13" t="str">
        <f>[1]Mantenimientos!J220</f>
        <v>LA ROMANA</v>
      </c>
      <c r="G30" s="13" t="str">
        <f>[1]Mantenimientos!G220</f>
        <v>MASCULINO</v>
      </c>
      <c r="H30" s="13" t="str">
        <f>[1]Mantenimientos!F220</f>
        <v>CONTRATADO</v>
      </c>
      <c r="I30" s="16" t="str">
        <f>[1]Mantenimientos!N220</f>
        <v>12/07/2021</v>
      </c>
      <c r="J30" s="16" t="str">
        <f>[1]Mantenimientos!O220</f>
        <v>12/01/2022</v>
      </c>
      <c r="K30" s="14">
        <f>[1]Mantenimientos!K220</f>
        <v>25000</v>
      </c>
      <c r="L30" s="14">
        <f>'[1]Nomina Automatica'!M212</f>
        <v>760</v>
      </c>
      <c r="M30" s="14">
        <f>'[1]Nomina Automatica'!U212</f>
        <v>717.5</v>
      </c>
      <c r="N30" s="14">
        <f>'[1]Nomina Automatica'!Z212</f>
        <v>0</v>
      </c>
      <c r="O30" s="14">
        <v>0</v>
      </c>
      <c r="P30" s="14">
        <v>23522.5</v>
      </c>
    </row>
    <row r="31" spans="2:16" x14ac:dyDescent="0.25">
      <c r="B31" s="13">
        <v>34</v>
      </c>
      <c r="C31" s="13" t="str">
        <f>[1]Mantenimientos!E239</f>
        <v xml:space="preserve">KELLIN DANIEL HERRERA CEDEÑO        </v>
      </c>
      <c r="D31" s="13" t="str">
        <f>[1]Mantenimientos!H239</f>
        <v xml:space="preserve">ENC. OFICINA REGIONAL ESTE    </v>
      </c>
      <c r="E31" s="13" t="str">
        <f>[1]Mantenimientos!I239</f>
        <v>OFICINAS PROVINCIALES</v>
      </c>
      <c r="F31" s="13" t="str">
        <f>[1]Mantenimientos!J239</f>
        <v>LA ROMANA</v>
      </c>
      <c r="G31" s="13" t="str">
        <f>[1]Mantenimientos!G239</f>
        <v>MASCULINO</v>
      </c>
      <c r="H31" s="13" t="str">
        <f>[1]Mantenimientos!F239</f>
        <v>CONTRATADO</v>
      </c>
      <c r="I31" s="16" t="str">
        <f>[1]Mantenimientos!N239</f>
        <v>24/05/2021</v>
      </c>
      <c r="J31" s="16" t="str">
        <f>[1]Mantenimientos!O239</f>
        <v>24/11/2021</v>
      </c>
      <c r="K31" s="14">
        <f>[1]Mantenimientos!K239</f>
        <v>75000</v>
      </c>
      <c r="L31" s="14">
        <f>'[1]Nomina Automatica'!M231</f>
        <v>2280</v>
      </c>
      <c r="M31" s="14">
        <f>'[1]Nomina Automatica'!U231</f>
        <v>2152.5</v>
      </c>
      <c r="N31" s="14">
        <f>'[1]Nomina Automatica'!Z231</f>
        <v>6309.3788749999994</v>
      </c>
      <c r="O31" s="14">
        <v>0</v>
      </c>
      <c r="P31" s="14">
        <v>64258.121125000005</v>
      </c>
    </row>
    <row r="32" spans="2:16" x14ac:dyDescent="0.25">
      <c r="B32" s="4"/>
      <c r="C32" s="5"/>
      <c r="D32" s="5"/>
      <c r="E32" s="5"/>
      <c r="F32" s="5"/>
      <c r="G32" s="5"/>
      <c r="H32" s="5"/>
      <c r="I32" s="10"/>
      <c r="J32" s="10"/>
      <c r="K32" s="8">
        <f>SUM(K29:K31)</f>
        <v>155000</v>
      </c>
      <c r="L32" s="8">
        <f t="shared" ref="L32:P32" si="5">SUM(L29:L31)</f>
        <v>4712</v>
      </c>
      <c r="M32" s="8">
        <f t="shared" si="5"/>
        <v>4448.5</v>
      </c>
      <c r="N32" s="8">
        <f t="shared" si="5"/>
        <v>8869.0537499999991</v>
      </c>
      <c r="O32" s="8">
        <f t="shared" si="5"/>
        <v>0</v>
      </c>
      <c r="P32" s="8">
        <f t="shared" si="5"/>
        <v>136970.44625000001</v>
      </c>
    </row>
    <row r="33" spans="2:16" x14ac:dyDescent="0.25">
      <c r="B33" s="4"/>
      <c r="C33" s="5"/>
      <c r="D33" s="5"/>
      <c r="E33" s="5"/>
      <c r="F33" s="5"/>
      <c r="G33" s="5"/>
      <c r="H33" s="5"/>
      <c r="I33" s="10"/>
      <c r="J33" s="10"/>
      <c r="K33" s="15"/>
      <c r="L33" s="15"/>
      <c r="M33" s="15"/>
      <c r="N33" s="15"/>
      <c r="O33" s="15"/>
      <c r="P33" s="17"/>
    </row>
    <row r="34" spans="2:16" x14ac:dyDescent="0.25">
      <c r="B34" s="13">
        <v>13</v>
      </c>
      <c r="C34" s="13" t="str">
        <f>[1]Mantenimientos!E218</f>
        <v xml:space="preserve">ELIZABETH GARCIA CORCINO            </v>
      </c>
      <c r="D34" s="13" t="str">
        <f>[1]Mantenimientos!H218</f>
        <v xml:space="preserve">DEFENSOR DE LOS AFILIADOS     </v>
      </c>
      <c r="E34" s="13" t="str">
        <f>[1]Mantenimientos!I218</f>
        <v>DEPARTAMENTO ORIENTACION Y DEFENSORIA</v>
      </c>
      <c r="F34" s="13" t="str">
        <f>[1]Mantenimientos!J218</f>
        <v>LA VEGA</v>
      </c>
      <c r="G34" s="13" t="str">
        <f>[1]Mantenimientos!G218</f>
        <v>FEMENINO</v>
      </c>
      <c r="H34" s="13" t="str">
        <f>[1]Mantenimientos!F218</f>
        <v>CONTRATADO</v>
      </c>
      <c r="I34" s="16" t="str">
        <f>[1]Mantenimientos!N218</f>
        <v>21/06/2021</v>
      </c>
      <c r="J34" s="16" t="str">
        <f>[1]Mantenimientos!O218</f>
        <v>21/12/2021</v>
      </c>
      <c r="K34" s="14">
        <f>[1]Mantenimientos!K218</f>
        <v>25000</v>
      </c>
      <c r="L34" s="14">
        <f>'[1]Nomina Automatica'!M210</f>
        <v>760</v>
      </c>
      <c r="M34" s="14">
        <f>'[1]Nomina Automatica'!U210</f>
        <v>717.5</v>
      </c>
      <c r="N34" s="14">
        <f>'[1]Nomina Automatica'!Z210</f>
        <v>0</v>
      </c>
      <c r="O34" s="14">
        <v>0</v>
      </c>
      <c r="P34" s="14">
        <v>23522.5</v>
      </c>
    </row>
    <row r="35" spans="2:16" x14ac:dyDescent="0.25">
      <c r="B35" s="13">
        <v>46</v>
      </c>
      <c r="C35" s="13" t="str">
        <f>[1]Mantenimientos!E251</f>
        <v xml:space="preserve">MIROBE MERCEDES DE LEON MARIA       </v>
      </c>
      <c r="D35" s="13" t="str">
        <f>[1]Mantenimientos!H251</f>
        <v>ENCARGADO (A) OFICINA PROVINCI</v>
      </c>
      <c r="E35" s="13" t="str">
        <f>[1]Mantenimientos!I251</f>
        <v>OFICINAS PROVINCIALES</v>
      </c>
      <c r="F35" s="13" t="str">
        <f>[1]Mantenimientos!J251</f>
        <v>LA VEGA</v>
      </c>
      <c r="G35" s="13" t="str">
        <f>[1]Mantenimientos!G251</f>
        <v>FEMENINO</v>
      </c>
      <c r="H35" s="13" t="str">
        <f>[1]Mantenimientos!F251</f>
        <v>CONTRATADO</v>
      </c>
      <c r="I35" s="16" t="str">
        <f>[1]Mantenimientos!N251</f>
        <v>15/06/2021</v>
      </c>
      <c r="J35" s="16" t="str">
        <f>[1]Mantenimientos!O251</f>
        <v>15/12/2021</v>
      </c>
      <c r="K35" s="14">
        <f>[1]Mantenimientos!K251</f>
        <v>45000</v>
      </c>
      <c r="L35" s="14">
        <f>'[1]Nomina Automatica'!M243</f>
        <v>1368</v>
      </c>
      <c r="M35" s="14">
        <f>'[1]Nomina Automatica'!U243</f>
        <v>1291.5</v>
      </c>
      <c r="N35" s="14">
        <f>'[1]Nomina Automatica'!Z243</f>
        <v>1148.3248750000002</v>
      </c>
      <c r="O35" s="14">
        <v>0</v>
      </c>
      <c r="P35" s="14">
        <v>41192.175125000002</v>
      </c>
    </row>
    <row r="36" spans="2:16" x14ac:dyDescent="0.25">
      <c r="B36" s="4"/>
      <c r="C36" s="5"/>
      <c r="D36" s="5"/>
      <c r="E36" s="5"/>
      <c r="F36" s="5"/>
      <c r="G36" s="5"/>
      <c r="H36" s="5"/>
      <c r="I36" s="10"/>
      <c r="J36" s="10"/>
      <c r="K36" s="8">
        <f>SUM(K34:K35)</f>
        <v>70000</v>
      </c>
      <c r="L36" s="8">
        <f t="shared" ref="L36:P36" si="6">SUM(L34:L35)</f>
        <v>2128</v>
      </c>
      <c r="M36" s="8">
        <f t="shared" si="6"/>
        <v>2009</v>
      </c>
      <c r="N36" s="8">
        <f t="shared" si="6"/>
        <v>1148.3248750000002</v>
      </c>
      <c r="O36" s="8">
        <f t="shared" si="6"/>
        <v>0</v>
      </c>
      <c r="P36" s="8">
        <f t="shared" si="6"/>
        <v>64714.675125000002</v>
      </c>
    </row>
    <row r="37" spans="2:16" x14ac:dyDescent="0.25">
      <c r="B37" s="4"/>
      <c r="C37" s="5"/>
      <c r="D37" s="5"/>
      <c r="E37" s="5"/>
      <c r="F37" s="5"/>
      <c r="G37" s="5"/>
      <c r="H37" s="5"/>
      <c r="I37" s="10"/>
      <c r="J37" s="10"/>
      <c r="K37" s="15"/>
      <c r="L37" s="15"/>
      <c r="M37" s="15"/>
      <c r="N37" s="15"/>
      <c r="O37" s="15"/>
      <c r="P37" s="17"/>
    </row>
    <row r="38" spans="2:16" x14ac:dyDescent="0.25">
      <c r="B38" s="13">
        <v>27</v>
      </c>
      <c r="C38" s="13" t="str">
        <f>[1]Mantenimientos!E232</f>
        <v xml:space="preserve">JISEIDA MERCADO GOMEZ               </v>
      </c>
      <c r="D38" s="13" t="str">
        <f>[1]Mantenimientos!H232</f>
        <v>ENCARGADO (A) OFICINA PROVINCI</v>
      </c>
      <c r="E38" s="13" t="str">
        <f>[1]Mantenimientos!I232</f>
        <v>OFICINAS PROVINCIALES</v>
      </c>
      <c r="F38" s="13" t="str">
        <f>[1]Mantenimientos!J232</f>
        <v>PUERTO PLATA</v>
      </c>
      <c r="G38" s="13" t="str">
        <f>[1]Mantenimientos!G232</f>
        <v>FEMENINO</v>
      </c>
      <c r="H38" s="13" t="str">
        <f>[1]Mantenimientos!F232</f>
        <v>CONTRATADO</v>
      </c>
      <c r="I38" s="16" t="str">
        <f>[1]Mantenimientos!N232</f>
        <v>24/04/2021</v>
      </c>
      <c r="J38" s="16" t="str">
        <f>[1]Mantenimientos!O232</f>
        <v>24/10/2021</v>
      </c>
      <c r="K38" s="14">
        <f>[1]Mantenimientos!K232</f>
        <v>70000</v>
      </c>
      <c r="L38" s="14">
        <f>'[1]Nomina Automatica'!M224</f>
        <v>2128</v>
      </c>
      <c r="M38" s="14">
        <f>'[1]Nomina Automatica'!U224</f>
        <v>2009</v>
      </c>
      <c r="N38" s="14">
        <f>'[1]Nomina Automatica'!Z224</f>
        <v>5368.4788749999989</v>
      </c>
      <c r="O38" s="14">
        <v>0</v>
      </c>
      <c r="P38" s="14">
        <v>60494.521124999999</v>
      </c>
    </row>
    <row r="39" spans="2:16" x14ac:dyDescent="0.25">
      <c r="B39" s="4"/>
      <c r="C39" s="5"/>
      <c r="D39" s="5"/>
      <c r="E39" s="5"/>
      <c r="F39" s="5"/>
      <c r="G39" s="5"/>
      <c r="H39" s="5"/>
      <c r="I39" s="10"/>
      <c r="J39" s="10"/>
      <c r="K39" s="8">
        <f>K38</f>
        <v>70000</v>
      </c>
      <c r="L39" s="8">
        <f t="shared" ref="L39:P39" si="7">L38</f>
        <v>2128</v>
      </c>
      <c r="M39" s="8">
        <f t="shared" si="7"/>
        <v>2009</v>
      </c>
      <c r="N39" s="8">
        <f t="shared" si="7"/>
        <v>5368.4788749999989</v>
      </c>
      <c r="O39" s="8">
        <f t="shared" si="7"/>
        <v>0</v>
      </c>
      <c r="P39" s="8">
        <f t="shared" si="7"/>
        <v>60494.521124999999</v>
      </c>
    </row>
    <row r="40" spans="2:16" x14ac:dyDescent="0.25">
      <c r="B40" s="4"/>
      <c r="C40" s="5"/>
      <c r="D40" s="5"/>
      <c r="E40" s="5"/>
      <c r="F40" s="5"/>
      <c r="G40" s="5"/>
      <c r="H40" s="5"/>
      <c r="I40" s="10"/>
      <c r="J40" s="10"/>
      <c r="K40" s="15"/>
      <c r="L40" s="15"/>
      <c r="M40" s="15"/>
      <c r="N40" s="15"/>
      <c r="O40" s="15"/>
      <c r="P40" s="17"/>
    </row>
    <row r="41" spans="2:16" x14ac:dyDescent="0.25">
      <c r="B41" s="13">
        <v>1</v>
      </c>
      <c r="C41" s="13" t="str">
        <f>[1]Mantenimientos!E206</f>
        <v xml:space="preserve">AGUSTIN PAREDES CIPRIAN             </v>
      </c>
      <c r="D41" s="13" t="str">
        <f>[1]Mantenimientos!H206</f>
        <v>COORDINADOR DE OFICINA PROVINC</v>
      </c>
      <c r="E41" s="13" t="str">
        <f>[1]Mantenimientos!I206</f>
        <v>OFICINAS PROVINCIALES</v>
      </c>
      <c r="F41" s="13" t="str">
        <f>[1]Mantenimientos!J206</f>
        <v>SAMANA</v>
      </c>
      <c r="G41" s="13" t="str">
        <f>[1]Mantenimientos!G206</f>
        <v>MASCULINO</v>
      </c>
      <c r="H41" s="13" t="str">
        <f>[1]Mantenimientos!F206</f>
        <v>CONTRATADO</v>
      </c>
      <c r="I41" s="16" t="str">
        <f>[1]Mantenimientos!N206</f>
        <v>19/08/2021</v>
      </c>
      <c r="J41" s="16" t="str">
        <f>[1]Mantenimientos!O206</f>
        <v>19/02/2022</v>
      </c>
      <c r="K41" s="14">
        <f>[1]Mantenimientos!K206</f>
        <v>40000</v>
      </c>
      <c r="L41" s="14">
        <f>'[1]Nomina Automatica'!M198</f>
        <v>1216</v>
      </c>
      <c r="M41" s="14">
        <f>'[1]Nomina Automatica'!U198</f>
        <v>1148</v>
      </c>
      <c r="N41" s="14">
        <f>'[1]Nomina Automatica'!Z198</f>
        <v>442.64987500000024</v>
      </c>
      <c r="O41" s="14">
        <v>0</v>
      </c>
      <c r="P41" s="14">
        <v>37193.350124999997</v>
      </c>
    </row>
    <row r="42" spans="2:16" x14ac:dyDescent="0.25">
      <c r="B42" s="13">
        <v>33</v>
      </c>
      <c r="C42" s="13" t="str">
        <f>[1]Mantenimientos!E238</f>
        <v xml:space="preserve">KATIUSKA CORDERO JONES              </v>
      </c>
      <c r="D42" s="13" t="str">
        <f>[1]Mantenimientos!H238</f>
        <v>ENCARGADO (A) OFICINA PROVINCI</v>
      </c>
      <c r="E42" s="13" t="str">
        <f>[1]Mantenimientos!I238</f>
        <v>OFICINAS PROVINCIALES</v>
      </c>
      <c r="F42" s="13" t="str">
        <f>[1]Mantenimientos!J238</f>
        <v>SAMANA</v>
      </c>
      <c r="G42" s="13" t="str">
        <f>[1]Mantenimientos!G238</f>
        <v>FEMENINO</v>
      </c>
      <c r="H42" s="13" t="str">
        <f>[1]Mantenimientos!F238</f>
        <v>CONTRATADO</v>
      </c>
      <c r="I42" s="16" t="str">
        <f>[1]Mantenimientos!N238</f>
        <v>20/08/2021</v>
      </c>
      <c r="J42" s="16" t="str">
        <f>[1]Mantenimientos!O238</f>
        <v>20/02/2022</v>
      </c>
      <c r="K42" s="14">
        <f>[1]Mantenimientos!K238</f>
        <v>45000</v>
      </c>
      <c r="L42" s="14">
        <f>'[1]Nomina Automatica'!M230</f>
        <v>1368</v>
      </c>
      <c r="M42" s="14">
        <f>'[1]Nomina Automatica'!U230</f>
        <v>1291.5</v>
      </c>
      <c r="N42" s="14">
        <f>'[1]Nomina Automatica'!Z230</f>
        <v>1148.3248750000002</v>
      </c>
      <c r="O42" s="14">
        <v>0</v>
      </c>
      <c r="P42" s="14">
        <v>41192.175125000002</v>
      </c>
    </row>
    <row r="43" spans="2:16" x14ac:dyDescent="0.25">
      <c r="B43" s="4"/>
      <c r="C43" s="5"/>
      <c r="D43" s="5"/>
      <c r="E43" s="5"/>
      <c r="F43" s="5"/>
      <c r="G43" s="5"/>
      <c r="H43" s="5"/>
      <c r="I43" s="10"/>
      <c r="J43" s="10"/>
      <c r="K43" s="8">
        <f>SUM(K41:K42)</f>
        <v>85000</v>
      </c>
      <c r="L43" s="8">
        <f t="shared" ref="L43:P43" si="8">SUM(L41:L42)</f>
        <v>2584</v>
      </c>
      <c r="M43" s="8">
        <f t="shared" si="8"/>
        <v>2439.5</v>
      </c>
      <c r="N43" s="8">
        <f t="shared" si="8"/>
        <v>1590.9747500000005</v>
      </c>
      <c r="O43" s="8">
        <f t="shared" si="8"/>
        <v>0</v>
      </c>
      <c r="P43" s="8">
        <f t="shared" si="8"/>
        <v>78385.525250000006</v>
      </c>
    </row>
    <row r="44" spans="2:16" x14ac:dyDescent="0.25">
      <c r="B44" s="4"/>
      <c r="C44" s="5"/>
      <c r="D44" s="5"/>
      <c r="E44" s="5"/>
      <c r="F44" s="5"/>
      <c r="G44" s="5"/>
      <c r="H44" s="5"/>
      <c r="I44" s="10"/>
      <c r="J44" s="10"/>
      <c r="K44" s="15"/>
      <c r="L44" s="15"/>
      <c r="M44" s="15"/>
      <c r="N44" s="15"/>
      <c r="O44" s="15"/>
      <c r="P44" s="17"/>
    </row>
    <row r="45" spans="2:16" x14ac:dyDescent="0.25">
      <c r="B45" s="13">
        <v>65</v>
      </c>
      <c r="C45" s="13" t="str">
        <f>[1]Mantenimientos!E270</f>
        <v xml:space="preserve">YULIANA DEL CARMEN VIÑAS MERCEDES   </v>
      </c>
      <c r="D45" s="13" t="str">
        <f>[1]Mantenimientos!H270</f>
        <v>ENCARGADO (A) OFICINA PROVINCI</v>
      </c>
      <c r="E45" s="13" t="str">
        <f>[1]Mantenimientos!I270</f>
        <v>OFICINAS PROVINCIALES</v>
      </c>
      <c r="F45" s="13" t="str">
        <f>[1]Mantenimientos!J270</f>
        <v>SAN JUAN DE LA MAGUANA</v>
      </c>
      <c r="G45" s="13" t="str">
        <f>[1]Mantenimientos!G270</f>
        <v>FEMENINO</v>
      </c>
      <c r="H45" s="13" t="str">
        <f>[1]Mantenimientos!F270</f>
        <v>CONTRATADO</v>
      </c>
      <c r="I45" s="16" t="str">
        <f>[1]Mantenimientos!N270</f>
        <v>04/07/2021</v>
      </c>
      <c r="J45" s="16" t="str">
        <f>[1]Mantenimientos!O270</f>
        <v>04/01/2022</v>
      </c>
      <c r="K45" s="14">
        <f>[1]Mantenimientos!K270</f>
        <v>45000</v>
      </c>
      <c r="L45" s="14">
        <f>'[1]Nomina Automatica'!M262</f>
        <v>1368</v>
      </c>
      <c r="M45" s="14">
        <f>'[1]Nomina Automatica'!U262</f>
        <v>1291.5</v>
      </c>
      <c r="N45" s="14">
        <f>'[1]Nomina Automatica'!Z262</f>
        <v>945.80687499999976</v>
      </c>
      <c r="O45" s="14">
        <v>1350.12</v>
      </c>
      <c r="P45" s="14">
        <v>40044.573125000003</v>
      </c>
    </row>
    <row r="46" spans="2:16" x14ac:dyDescent="0.25">
      <c r="B46" s="4"/>
      <c r="C46" s="5"/>
      <c r="D46" s="5"/>
      <c r="E46" s="5"/>
      <c r="F46" s="5"/>
      <c r="G46" s="5"/>
      <c r="H46" s="5"/>
      <c r="I46" s="10"/>
      <c r="J46" s="10"/>
      <c r="K46" s="8">
        <f>K45</f>
        <v>45000</v>
      </c>
      <c r="L46" s="8">
        <f t="shared" ref="L46:P46" si="9">L45</f>
        <v>1368</v>
      </c>
      <c r="M46" s="8">
        <f t="shared" si="9"/>
        <v>1291.5</v>
      </c>
      <c r="N46" s="8">
        <f t="shared" si="9"/>
        <v>945.80687499999976</v>
      </c>
      <c r="O46" s="8">
        <f t="shared" si="9"/>
        <v>1350.12</v>
      </c>
      <c r="P46" s="8">
        <f t="shared" si="9"/>
        <v>40044.573125000003</v>
      </c>
    </row>
    <row r="47" spans="2:16" x14ac:dyDescent="0.25">
      <c r="B47" s="4"/>
      <c r="C47" s="5"/>
      <c r="D47" s="5"/>
      <c r="E47" s="5"/>
      <c r="F47" s="5"/>
      <c r="G47" s="5"/>
      <c r="H47" s="5"/>
      <c r="I47" s="10"/>
      <c r="J47" s="10"/>
      <c r="K47" s="15"/>
      <c r="L47" s="15"/>
      <c r="M47" s="15"/>
      <c r="N47" s="15"/>
      <c r="O47" s="15"/>
      <c r="P47" s="17"/>
    </row>
    <row r="48" spans="2:16" x14ac:dyDescent="0.25">
      <c r="B48" s="13">
        <v>60</v>
      </c>
      <c r="C48" s="13" t="str">
        <f>[1]Mantenimientos!E265</f>
        <v xml:space="preserve">WACTER BIENVENIDO ZABALA PANIAGUA   </v>
      </c>
      <c r="D48" s="13" t="str">
        <f>[1]Mantenimientos!H265</f>
        <v>ENCARGADO (A) OFICINA PROVINCI</v>
      </c>
      <c r="E48" s="13" t="str">
        <f>[1]Mantenimientos!I265</f>
        <v>OFICINAS PROVINCIALES</v>
      </c>
      <c r="F48" s="13" t="str">
        <f>[1]Mantenimientos!J265</f>
        <v>SAN PEDRO DE MACORIS</v>
      </c>
      <c r="G48" s="13" t="str">
        <f>[1]Mantenimientos!G265</f>
        <v>MASCULINO</v>
      </c>
      <c r="H48" s="13" t="str">
        <f>[1]Mantenimientos!F265</f>
        <v>CONTRATADO</v>
      </c>
      <c r="I48" s="16" t="str">
        <f>[1]Mantenimientos!N265</f>
        <v>12/04/2021</v>
      </c>
      <c r="J48" s="16" t="str">
        <f>[1]Mantenimientos!O265</f>
        <v>12/10/2021</v>
      </c>
      <c r="K48" s="14">
        <f>[1]Mantenimientos!K265</f>
        <v>70000</v>
      </c>
      <c r="L48" s="14">
        <f>'[1]Nomina Automatica'!M257</f>
        <v>2128</v>
      </c>
      <c r="M48" s="14">
        <f>'[1]Nomina Automatica'!U257</f>
        <v>2009</v>
      </c>
      <c r="N48" s="14">
        <f>'[1]Nomina Automatica'!Z257</f>
        <v>5368.4788749999989</v>
      </c>
      <c r="O48" s="14">
        <v>0</v>
      </c>
      <c r="P48" s="14">
        <v>60494.521124999999</v>
      </c>
    </row>
    <row r="49" spans="2:16" x14ac:dyDescent="0.25">
      <c r="B49" s="4"/>
      <c r="C49" s="5"/>
      <c r="D49" s="5"/>
      <c r="E49" s="5"/>
      <c r="F49" s="5"/>
      <c r="G49" s="5"/>
      <c r="H49" s="5"/>
      <c r="I49" s="10"/>
      <c r="J49" s="10"/>
      <c r="K49" s="8">
        <f>K48</f>
        <v>70000</v>
      </c>
      <c r="L49" s="8">
        <f t="shared" ref="L49:P49" si="10">L48</f>
        <v>2128</v>
      </c>
      <c r="M49" s="8">
        <f t="shared" si="10"/>
        <v>2009</v>
      </c>
      <c r="N49" s="8">
        <f t="shared" si="10"/>
        <v>5368.4788749999989</v>
      </c>
      <c r="O49" s="8">
        <f t="shared" si="10"/>
        <v>0</v>
      </c>
      <c r="P49" s="8">
        <f t="shared" si="10"/>
        <v>60494.521124999999</v>
      </c>
    </row>
    <row r="50" spans="2:16" x14ac:dyDescent="0.25">
      <c r="B50" s="4"/>
      <c r="C50" s="5"/>
      <c r="D50" s="5"/>
      <c r="E50" s="5"/>
      <c r="F50" s="5"/>
      <c r="G50" s="5"/>
      <c r="H50" s="5"/>
      <c r="I50" s="10"/>
      <c r="J50" s="10"/>
      <c r="K50" s="15"/>
      <c r="L50" s="15"/>
      <c r="M50" s="15"/>
      <c r="N50" s="15"/>
      <c r="O50" s="15"/>
      <c r="P50" s="17"/>
    </row>
    <row r="51" spans="2:16" x14ac:dyDescent="0.25">
      <c r="B51" s="13">
        <v>12</v>
      </c>
      <c r="C51" s="13" t="str">
        <f>[1]Mantenimientos!E217</f>
        <v xml:space="preserve">EDDLHIN ULERIO QUEZADA              </v>
      </c>
      <c r="D51" s="13" t="str">
        <f>[1]Mantenimientos!H217</f>
        <v xml:space="preserve">DEFENSOR DE LOS AFILIADOS     </v>
      </c>
      <c r="E51" s="13" t="str">
        <f>[1]Mantenimientos!I217</f>
        <v>DEPARTAMENTO ORIENTACION Y DEFENSORIA</v>
      </c>
      <c r="F51" s="13" t="str">
        <f>[1]Mantenimientos!J217</f>
        <v>SANTIAGO</v>
      </c>
      <c r="G51" s="13" t="str">
        <f>[1]Mantenimientos!G217</f>
        <v>FEMENINO</v>
      </c>
      <c r="H51" s="13" t="str">
        <f>[1]Mantenimientos!F217</f>
        <v>CONTRATADO</v>
      </c>
      <c r="I51" s="16" t="str">
        <f>[1]Mantenimientos!N217</f>
        <v>01/06/2021</v>
      </c>
      <c r="J51" s="16" t="str">
        <f>[1]Mantenimientos!O217</f>
        <v>01/12/2021</v>
      </c>
      <c r="K51" s="14">
        <f>[1]Mantenimientos!K217</f>
        <v>27000</v>
      </c>
      <c r="L51" s="14">
        <f>'[1]Nomina Automatica'!M209</f>
        <v>820.8</v>
      </c>
      <c r="M51" s="14">
        <f>'[1]Nomina Automatica'!U209</f>
        <v>774.9</v>
      </c>
      <c r="N51" s="14">
        <f>'[1]Nomina Automatica'!Z209</f>
        <v>0</v>
      </c>
      <c r="O51" s="14">
        <v>0</v>
      </c>
      <c r="P51" s="14">
        <v>25404.3</v>
      </c>
    </row>
    <row r="52" spans="2:16" x14ac:dyDescent="0.25">
      <c r="B52" s="13">
        <v>55</v>
      </c>
      <c r="C52" s="13" t="str">
        <f>[1]Mantenimientos!E260</f>
        <v xml:space="preserve">ROXIMA PICHARDO ENCARNACION         </v>
      </c>
      <c r="D52" s="13" t="str">
        <f>[1]Mantenimientos!H260</f>
        <v xml:space="preserve">DEFENSOR DE LOS AFILIADOS     </v>
      </c>
      <c r="E52" s="13" t="str">
        <f>[1]Mantenimientos!I260</f>
        <v>DEPARTAMENTO ORIENTACION Y DEFENSORIA</v>
      </c>
      <c r="F52" s="13" t="str">
        <f>[1]Mantenimientos!J260</f>
        <v>SANTIAGO</v>
      </c>
      <c r="G52" s="13" t="str">
        <f>[1]Mantenimientos!G260</f>
        <v>FEMENINO</v>
      </c>
      <c r="H52" s="13" t="str">
        <f>[1]Mantenimientos!F260</f>
        <v>CONTRATADO</v>
      </c>
      <c r="I52" s="16" t="str">
        <f>[1]Mantenimientos!N260</f>
        <v>27/07/2021</v>
      </c>
      <c r="J52" s="16" t="str">
        <f>[1]Mantenimientos!O260</f>
        <v>27/01/2022</v>
      </c>
      <c r="K52" s="14">
        <f>[1]Mantenimientos!K260</f>
        <v>25000</v>
      </c>
      <c r="L52" s="14">
        <f>'[1]Nomina Automatica'!M252</f>
        <v>760</v>
      </c>
      <c r="M52" s="14">
        <f>'[1]Nomina Automatica'!U252</f>
        <v>717.5</v>
      </c>
      <c r="N52" s="14">
        <f>'[1]Nomina Automatica'!Z252</f>
        <v>0</v>
      </c>
      <c r="O52" s="14">
        <v>1350.12</v>
      </c>
      <c r="P52" s="14">
        <v>22172.38</v>
      </c>
    </row>
    <row r="53" spans="2:16" x14ac:dyDescent="0.25">
      <c r="B53" s="13">
        <v>56</v>
      </c>
      <c r="C53" s="13" t="str">
        <f>[1]Mantenimientos!E261</f>
        <v xml:space="preserve">SAUL JOSE MC DOUGAL GONZALEZ        </v>
      </c>
      <c r="D53" s="13" t="str">
        <f>[1]Mantenimientos!H261</f>
        <v>ENCARGADA (O) OFICINA REGIONAL</v>
      </c>
      <c r="E53" s="13" t="str">
        <f>[1]Mantenimientos!I261</f>
        <v>OFICINAS PROVINCIALES</v>
      </c>
      <c r="F53" s="13" t="str">
        <f>[1]Mantenimientos!J261</f>
        <v xml:space="preserve">SANTIAGO </v>
      </c>
      <c r="G53" s="13" t="str">
        <f>[1]Mantenimientos!G261</f>
        <v>MASCULINO</v>
      </c>
      <c r="H53" s="13" t="str">
        <f>[1]Mantenimientos!F261</f>
        <v>CONTRATADO</v>
      </c>
      <c r="I53" s="16" t="str">
        <f>[1]Mantenimientos!N261</f>
        <v>15/04/2021</v>
      </c>
      <c r="J53" s="16" t="str">
        <f>[1]Mantenimientos!O261</f>
        <v>15/10/2021</v>
      </c>
      <c r="K53" s="14">
        <f>[1]Mantenimientos!K261</f>
        <v>85000</v>
      </c>
      <c r="L53" s="14">
        <f>'[1]Nomina Automatica'!M253</f>
        <v>2584</v>
      </c>
      <c r="M53" s="14">
        <f>'[1]Nomina Automatica'!U253</f>
        <v>2439.5</v>
      </c>
      <c r="N53" s="14">
        <f>'[1]Nomina Automatica'!Z253</f>
        <v>8576.9911666666649</v>
      </c>
      <c r="O53" s="14">
        <v>0</v>
      </c>
      <c r="P53" s="14">
        <v>71399.508833333341</v>
      </c>
    </row>
    <row r="54" spans="2:16" x14ac:dyDescent="0.25">
      <c r="B54" s="13">
        <v>40</v>
      </c>
      <c r="C54" s="13" t="str">
        <f>[1]Mantenimientos!E245</f>
        <v xml:space="preserve">MARIA EMELINDA ESTEVEZ MEJIA        </v>
      </c>
      <c r="D54" s="13" t="str">
        <f>[1]Mantenimientos!H245</f>
        <v>ENCARGADO (A) OFICINA PROVINCI</v>
      </c>
      <c r="E54" s="13" t="str">
        <f>[1]Mantenimientos!I245</f>
        <v>OFICINAS PROVINCIALES</v>
      </c>
      <c r="F54" s="13" t="str">
        <f>[1]Mantenimientos!J245</f>
        <v xml:space="preserve">SANTIAGO </v>
      </c>
      <c r="G54" s="13" t="str">
        <f>[1]Mantenimientos!G245</f>
        <v>FEMENINO</v>
      </c>
      <c r="H54" s="13" t="str">
        <f>[1]Mantenimientos!F245</f>
        <v>CONTRATADO</v>
      </c>
      <c r="I54" s="16" t="str">
        <f>[1]Mantenimientos!N245</f>
        <v>15/04/2021</v>
      </c>
      <c r="J54" s="16" t="str">
        <f>[1]Mantenimientos!O245</f>
        <v>15/10/2021</v>
      </c>
      <c r="K54" s="14">
        <f>[1]Mantenimientos!K245</f>
        <v>75000</v>
      </c>
      <c r="L54" s="14">
        <f>'[1]Nomina Automatica'!M237</f>
        <v>2280</v>
      </c>
      <c r="M54" s="14">
        <f>'[1]Nomina Automatica'!U237</f>
        <v>2152.5</v>
      </c>
      <c r="N54" s="14">
        <f>'[1]Nomina Automatica'!Z237</f>
        <v>6309.3788749999994</v>
      </c>
      <c r="O54" s="14">
        <v>0</v>
      </c>
      <c r="P54" s="14">
        <v>64258.121125000005</v>
      </c>
    </row>
    <row r="55" spans="2:16" x14ac:dyDescent="0.25">
      <c r="B55" s="4"/>
      <c r="C55" s="5"/>
      <c r="D55" s="5"/>
      <c r="E55" s="5"/>
      <c r="F55" s="5"/>
      <c r="G55" s="5"/>
      <c r="H55" s="5"/>
      <c r="I55" s="10"/>
      <c r="J55" s="10"/>
      <c r="K55" s="8">
        <f>SUM(K51:K54)</f>
        <v>212000</v>
      </c>
      <c r="L55" s="8">
        <f t="shared" ref="L55:P55" si="11">SUM(L51:L54)</f>
        <v>6444.8</v>
      </c>
      <c r="M55" s="8">
        <f t="shared" si="11"/>
        <v>6084.4</v>
      </c>
      <c r="N55" s="8">
        <f t="shared" si="11"/>
        <v>14886.370041666665</v>
      </c>
      <c r="O55" s="8">
        <f t="shared" si="11"/>
        <v>1350.12</v>
      </c>
      <c r="P55" s="8">
        <f t="shared" si="11"/>
        <v>183234.30995833335</v>
      </c>
    </row>
    <row r="56" spans="2:16" x14ac:dyDescent="0.25">
      <c r="B56" s="4"/>
      <c r="C56" s="5"/>
      <c r="D56" s="5"/>
      <c r="E56" s="5"/>
      <c r="F56" s="5"/>
      <c r="G56" s="5"/>
      <c r="H56" s="5"/>
      <c r="I56" s="10"/>
      <c r="J56" s="10"/>
      <c r="K56" s="15"/>
      <c r="L56" s="15"/>
      <c r="M56" s="15"/>
      <c r="N56" s="15"/>
      <c r="O56" s="15"/>
      <c r="P56" s="17"/>
    </row>
    <row r="57" spans="2:16" x14ac:dyDescent="0.25">
      <c r="B57" s="13">
        <v>17</v>
      </c>
      <c r="C57" s="13" t="str">
        <f>[1]Mantenimientos!E222</f>
        <v xml:space="preserve">FAUSTO DIOGENES VILLALONA CUEVAS    </v>
      </c>
      <c r="D57" s="13" t="str">
        <f>[1]Mantenimientos!H222</f>
        <v>ENCARGADO (A) DIVISION SERVICI</v>
      </c>
      <c r="E57" s="13" t="str">
        <f>[1]Mantenimientos!I222</f>
        <v xml:space="preserve">DEPARTAMENTO ADMINISTRATIVO             </v>
      </c>
      <c r="F57" s="13" t="str">
        <f>[1]Mantenimientos!J222</f>
        <v>SEDE CENTRAL</v>
      </c>
      <c r="G57" s="13" t="str">
        <f>[1]Mantenimientos!G222</f>
        <v>MASCULINO</v>
      </c>
      <c r="H57" s="13" t="str">
        <f>[1]Mantenimientos!F222</f>
        <v>CONTRATADO</v>
      </c>
      <c r="I57" s="16" t="str">
        <f>[1]Mantenimientos!N222</f>
        <v>22/03/2021</v>
      </c>
      <c r="J57" s="16" t="str">
        <f>[1]Mantenimientos!O222</f>
        <v>22/09/2021</v>
      </c>
      <c r="K57" s="14">
        <f>[1]Mantenimientos!K222</f>
        <v>80000</v>
      </c>
      <c r="L57" s="14">
        <f>'[1]Nomina Automatica'!M214</f>
        <v>2432</v>
      </c>
      <c r="M57" s="14">
        <f>'[1]Nomina Automatica'!U214</f>
        <v>2296</v>
      </c>
      <c r="N57" s="14">
        <f>'[1]Nomina Automatica'!Z214</f>
        <v>7063.336166666666</v>
      </c>
      <c r="O57" s="14">
        <v>3227.5</v>
      </c>
      <c r="P57" s="14">
        <v>64981.163833333332</v>
      </c>
    </row>
    <row r="58" spans="2:16" x14ac:dyDescent="0.25">
      <c r="B58" s="13">
        <v>14</v>
      </c>
      <c r="C58" s="13" t="str">
        <f>[1]Mantenimientos!E219</f>
        <v xml:space="preserve">ELVIS EMMANUEL SANTOS VILLA         </v>
      </c>
      <c r="D58" s="13" t="str">
        <f>[1]Mantenimientos!H219</f>
        <v>ENCARGADO DEPTO. ADMINISTRATIV</v>
      </c>
      <c r="E58" s="13" t="str">
        <f>[1]Mantenimientos!I219</f>
        <v xml:space="preserve">DEPARTAMENTO ADMINISTRATIVO             </v>
      </c>
      <c r="F58" s="13" t="str">
        <f>[1]Mantenimientos!J219</f>
        <v>SEDE CENTRAL</v>
      </c>
      <c r="G58" s="13" t="str">
        <f>[1]Mantenimientos!G219</f>
        <v>MASCULINO</v>
      </c>
      <c r="H58" s="13" t="str">
        <f>[1]Mantenimientos!F219</f>
        <v>CONTRATADO</v>
      </c>
      <c r="I58" s="16" t="str">
        <f>[1]Mantenimientos!N219</f>
        <v>22/03/2021</v>
      </c>
      <c r="J58" s="16" t="str">
        <f>[1]Mantenimientos!O219</f>
        <v>22/09/2021</v>
      </c>
      <c r="K58" s="14">
        <f>[1]Mantenimientos!K219</f>
        <v>125000</v>
      </c>
      <c r="L58" s="14">
        <f>'[1]Nomina Automatica'!M211</f>
        <v>3800</v>
      </c>
      <c r="M58" s="14">
        <f>'[1]Nomina Automatica'!U211</f>
        <v>3587.5</v>
      </c>
      <c r="N58" s="14">
        <f>'[1]Nomina Automatica'!Z211</f>
        <v>17985.991166666667</v>
      </c>
      <c r="O58" s="14">
        <v>3599.79</v>
      </c>
      <c r="P58" s="14">
        <v>96026.718833333332</v>
      </c>
    </row>
    <row r="59" spans="2:16" x14ac:dyDescent="0.25">
      <c r="B59" s="13">
        <v>25</v>
      </c>
      <c r="C59" s="13" t="str">
        <f>[1]Mantenimientos!E230</f>
        <v xml:space="preserve">JHONNY ALBERTO SANTOS SEVERINO      </v>
      </c>
      <c r="D59" s="13" t="str">
        <f>[1]Mantenimientos!H230</f>
        <v xml:space="preserve">TECNICO ADMINISTRATIVO        </v>
      </c>
      <c r="E59" s="13" t="str">
        <f>[1]Mantenimientos!I230</f>
        <v xml:space="preserve">DEPARTAMENTO ADMINISTRATIVO             </v>
      </c>
      <c r="F59" s="13" t="str">
        <f>[1]Mantenimientos!J230</f>
        <v>SEDE CENTRAL</v>
      </c>
      <c r="G59" s="13" t="str">
        <f>[1]Mantenimientos!G230</f>
        <v>MASCULINO</v>
      </c>
      <c r="H59" s="13" t="str">
        <f>[1]Mantenimientos!F230</f>
        <v>CONTRATADO</v>
      </c>
      <c r="I59" s="16" t="str">
        <f>[1]Mantenimientos!N230</f>
        <v>01/03/2021</v>
      </c>
      <c r="J59" s="16" t="str">
        <f>[1]Mantenimientos!O230</f>
        <v>01/10/2021</v>
      </c>
      <c r="K59" s="14">
        <f>[1]Mantenimientos!K230</f>
        <v>45000</v>
      </c>
      <c r="L59" s="14">
        <f>'[1]Nomina Automatica'!M222</f>
        <v>1368</v>
      </c>
      <c r="M59" s="14">
        <f>'[1]Nomina Automatica'!U222</f>
        <v>1291.5</v>
      </c>
      <c r="N59" s="14">
        <f>'[1]Nomina Automatica'!Z222</f>
        <v>1148.3248750000002</v>
      </c>
      <c r="O59" s="14">
        <v>1877.38</v>
      </c>
      <c r="P59" s="14">
        <v>39314.795124999997</v>
      </c>
    </row>
    <row r="60" spans="2:16" x14ac:dyDescent="0.25">
      <c r="B60" s="13">
        <v>47</v>
      </c>
      <c r="C60" s="13" t="str">
        <f>[1]Mantenimientos!E252</f>
        <v xml:space="preserve">NELSON ABREU DUARTE                 </v>
      </c>
      <c r="D60" s="13" t="str">
        <f>[1]Mantenimientos!H252</f>
        <v xml:space="preserve">TECNICO ADMINISTRATIVO        </v>
      </c>
      <c r="E60" s="13" t="str">
        <f>[1]Mantenimientos!I252</f>
        <v xml:space="preserve">DEPARTAMENTO ADMINISTRATIVO             </v>
      </c>
      <c r="F60" s="13" t="str">
        <f>[1]Mantenimientos!J252</f>
        <v>SEDE CENTRAL</v>
      </c>
      <c r="G60" s="13" t="str">
        <f>[1]Mantenimientos!G252</f>
        <v>MASCULINO</v>
      </c>
      <c r="H60" s="13" t="str">
        <f>[1]Mantenimientos!F252</f>
        <v>CONTRATADO</v>
      </c>
      <c r="I60" s="16" t="str">
        <f>[1]Mantenimientos!N252</f>
        <v>11/05/2021</v>
      </c>
      <c r="J60" s="16" t="str">
        <f>[1]Mantenimientos!O252</f>
        <v>11/11/2021</v>
      </c>
      <c r="K60" s="14">
        <f>[1]Mantenimientos!K252</f>
        <v>40000</v>
      </c>
      <c r="L60" s="14">
        <f>'[1]Nomina Automatica'!M244</f>
        <v>1216</v>
      </c>
      <c r="M60" s="14">
        <f>'[1]Nomina Automatica'!U244</f>
        <v>1148</v>
      </c>
      <c r="N60" s="14">
        <f>'[1]Nomina Automatica'!Z244</f>
        <v>442.64987500000024</v>
      </c>
      <c r="O60" s="14">
        <v>0</v>
      </c>
      <c r="P60" s="14">
        <v>37193.350124999997</v>
      </c>
    </row>
    <row r="61" spans="2:16" x14ac:dyDescent="0.25">
      <c r="B61" s="13">
        <v>54</v>
      </c>
      <c r="C61" s="13" t="str">
        <f>[1]Mantenimientos!E259</f>
        <v xml:space="preserve">OSCAR LUIS JIMENEZ GONZALEZ         </v>
      </c>
      <c r="D61" s="13" t="str">
        <f>[1]Mantenimientos!H259</f>
        <v xml:space="preserve">TECNICO ADMINISTRATIVO        </v>
      </c>
      <c r="E61" s="13" t="str">
        <f>[1]Mantenimientos!I259</f>
        <v xml:space="preserve">DEPARTAMENTO ADMINISTRATIVO             </v>
      </c>
      <c r="F61" s="13" t="str">
        <f>[1]Mantenimientos!J259</f>
        <v>SEDE CENTRAL</v>
      </c>
      <c r="G61" s="13" t="str">
        <f>[1]Mantenimientos!G259</f>
        <v>MASCULINO</v>
      </c>
      <c r="H61" s="13" t="str">
        <f>[1]Mantenimientos!F259</f>
        <v>CONTRATADO</v>
      </c>
      <c r="I61" s="16" t="str">
        <f>[1]Mantenimientos!N259</f>
        <v>01/05/2021</v>
      </c>
      <c r="J61" s="16" t="str">
        <f>[1]Mantenimientos!O259</f>
        <v>01/11/2021</v>
      </c>
      <c r="K61" s="14">
        <f>[1]Mantenimientos!K259</f>
        <v>30000</v>
      </c>
      <c r="L61" s="14">
        <f>'[1]Nomina Automatica'!M251</f>
        <v>912</v>
      </c>
      <c r="M61" s="14">
        <f>'[1]Nomina Automatica'!U251</f>
        <v>861</v>
      </c>
      <c r="N61" s="14">
        <f>'[1]Nomina Automatica'!Z251</f>
        <v>0</v>
      </c>
      <c r="O61" s="14">
        <v>0</v>
      </c>
      <c r="P61" s="14">
        <v>28227</v>
      </c>
    </row>
    <row r="62" spans="2:16" x14ac:dyDescent="0.25">
      <c r="B62" s="13">
        <v>20</v>
      </c>
      <c r="C62" s="13" t="str">
        <f>[1]Mantenimientos!E225</f>
        <v xml:space="preserve">FRANCISCO ANTONIO MOJICA CEDANO     </v>
      </c>
      <c r="D62" s="13" t="str">
        <f>[1]Mantenimientos!H225</f>
        <v xml:space="preserve">ENC. SECCIÓN DE AUDIOVISUALES </v>
      </c>
      <c r="E62" s="13" t="str">
        <f>[1]Mantenimientos!I225</f>
        <v>DEPARTAMENTO COMUNICACIONES</v>
      </c>
      <c r="F62" s="13" t="str">
        <f>[1]Mantenimientos!J225</f>
        <v>SEDE CENTRAL</v>
      </c>
      <c r="G62" s="13" t="str">
        <f>[1]Mantenimientos!G225</f>
        <v>MASCULINO</v>
      </c>
      <c r="H62" s="13" t="str">
        <f>[1]Mantenimientos!F225</f>
        <v>CONTRATADO</v>
      </c>
      <c r="I62" s="16" t="str">
        <f>[1]Mantenimientos!N225</f>
        <v>22/03/2021</v>
      </c>
      <c r="J62" s="16" t="str">
        <f>[1]Mantenimientos!O225</f>
        <v>22/09/2021</v>
      </c>
      <c r="K62" s="14">
        <f>[1]Mantenimientos!K225</f>
        <v>55000</v>
      </c>
      <c r="L62" s="14">
        <f>'[1]Nomina Automatica'!M217</f>
        <v>1672</v>
      </c>
      <c r="M62" s="14">
        <f>'[1]Nomina Automatica'!U217</f>
        <v>1578.5</v>
      </c>
      <c r="N62" s="14">
        <f>'[1]Nomina Automatica'!Z217</f>
        <v>2559.6748750000002</v>
      </c>
      <c r="O62" s="14">
        <v>1877.38</v>
      </c>
      <c r="P62" s="14">
        <v>47312.445124999998</v>
      </c>
    </row>
    <row r="63" spans="2:16" x14ac:dyDescent="0.25">
      <c r="B63" s="13">
        <v>24</v>
      </c>
      <c r="C63" s="13" t="str">
        <f>[1]Mantenimientos!E229</f>
        <v xml:space="preserve">IVANNA CLARIBEL DE LOS SANTOS       </v>
      </c>
      <c r="D63" s="13" t="str">
        <f>[1]Mantenimientos!H229</f>
        <v xml:space="preserve">RELACIONISTA PUBLICA          </v>
      </c>
      <c r="E63" s="13" t="str">
        <f>[1]Mantenimientos!I229</f>
        <v>DEPARTAMENTO COMUNICACIONES</v>
      </c>
      <c r="F63" s="13" t="str">
        <f>[1]Mantenimientos!J229</f>
        <v>SEDE CENTRAL</v>
      </c>
      <c r="G63" s="13" t="str">
        <f>[1]Mantenimientos!G229</f>
        <v>FEMENINO</v>
      </c>
      <c r="H63" s="13" t="str">
        <f>[1]Mantenimientos!F229</f>
        <v>CONTRATADO</v>
      </c>
      <c r="I63" s="16" t="str">
        <f>[1]Mantenimientos!N229</f>
        <v>16/04/2021</v>
      </c>
      <c r="J63" s="16" t="str">
        <f>[1]Mantenimientos!O229</f>
        <v>16/10/2021</v>
      </c>
      <c r="K63" s="14">
        <f>[1]Mantenimientos!K229</f>
        <v>40000</v>
      </c>
      <c r="L63" s="14">
        <f>'[1]Nomina Automatica'!M221</f>
        <v>1216</v>
      </c>
      <c r="M63" s="14">
        <f>'[1]Nomina Automatica'!U221</f>
        <v>1148</v>
      </c>
      <c r="N63" s="14">
        <f>'[1]Nomina Automatica'!Z221</f>
        <v>442.64987500000024</v>
      </c>
      <c r="O63" s="14">
        <v>0</v>
      </c>
      <c r="P63" s="14">
        <v>37193.350124999997</v>
      </c>
    </row>
    <row r="64" spans="2:16" x14ac:dyDescent="0.25">
      <c r="B64" s="13">
        <v>50</v>
      </c>
      <c r="C64" s="13" t="str">
        <f>[1]Mantenimientos!E255</f>
        <v xml:space="preserve">NORMAND EUGENIO BAEZ CAAMAÑO        </v>
      </c>
      <c r="D64" s="13" t="str">
        <f>[1]Mantenimientos!H255</f>
        <v xml:space="preserve">TECNICO EN COMUNICACIONES     </v>
      </c>
      <c r="E64" s="13" t="str">
        <f>[1]Mantenimientos!I255</f>
        <v>DEPARTAMENTO COMUNICACIONES</v>
      </c>
      <c r="F64" s="13" t="str">
        <f>[1]Mantenimientos!J255</f>
        <v>SEDE CENTRAL</v>
      </c>
      <c r="G64" s="13" t="str">
        <f>[1]Mantenimientos!G255</f>
        <v>MASCULINO</v>
      </c>
      <c r="H64" s="13" t="str">
        <f>[1]Mantenimientos!F255</f>
        <v>CONTRATADO</v>
      </c>
      <c r="I64" s="16" t="str">
        <f>[1]Mantenimientos!N255</f>
        <v>27/04/2021</v>
      </c>
      <c r="J64" s="16" t="str">
        <f>[1]Mantenimientos!O255</f>
        <v>27/10/2021</v>
      </c>
      <c r="K64" s="14">
        <f>[1]Mantenimientos!K255</f>
        <v>30000</v>
      </c>
      <c r="L64" s="14">
        <f>'[1]Nomina Automatica'!M247</f>
        <v>912</v>
      </c>
      <c r="M64" s="14">
        <f>'[1]Nomina Automatica'!U247</f>
        <v>861</v>
      </c>
      <c r="N64" s="14">
        <f>'[1]Nomina Automatica'!Z247</f>
        <v>0</v>
      </c>
      <c r="O64" s="14">
        <v>0</v>
      </c>
      <c r="P64" s="14">
        <v>28227</v>
      </c>
    </row>
    <row r="65" spans="2:16" x14ac:dyDescent="0.25">
      <c r="B65" s="13">
        <v>42</v>
      </c>
      <c r="C65" s="13" t="str">
        <f>[1]Mantenimientos!E247</f>
        <v xml:space="preserve">MARIA VICENTA CLASE TORIBIO         </v>
      </c>
      <c r="D65" s="13" t="str">
        <f>[1]Mantenimientos!H247</f>
        <v xml:space="preserve">ANALISTA FINANCIERO           </v>
      </c>
      <c r="E65" s="13" t="str">
        <f>[1]Mantenimientos!I247</f>
        <v xml:space="preserve">DEPARTAMENTO FINANCIERO </v>
      </c>
      <c r="F65" s="13" t="str">
        <f>[1]Mantenimientos!J247</f>
        <v>SEDE CENTRAL</v>
      </c>
      <c r="G65" s="13" t="str">
        <f>[1]Mantenimientos!G247</f>
        <v>FEMENINO</v>
      </c>
      <c r="H65" s="13" t="str">
        <f>[1]Mantenimientos!F247</f>
        <v>CONTRATADO</v>
      </c>
      <c r="I65" s="16" t="str">
        <f>[1]Mantenimientos!N247</f>
        <v>30/04/2021</v>
      </c>
      <c r="J65" s="16" t="str">
        <f>[1]Mantenimientos!O247</f>
        <v>30/10/2021</v>
      </c>
      <c r="K65" s="14">
        <f>[1]Mantenimientos!K247</f>
        <v>40000</v>
      </c>
      <c r="L65" s="14">
        <f>'[1]Nomina Automatica'!M239</f>
        <v>1216</v>
      </c>
      <c r="M65" s="14">
        <f>'[1]Nomina Automatica'!U239</f>
        <v>1148</v>
      </c>
      <c r="N65" s="14">
        <f>'[1]Nomina Automatica'!Z239</f>
        <v>240.13187499999984</v>
      </c>
      <c r="O65" s="14">
        <v>1350.12</v>
      </c>
      <c r="P65" s="14">
        <v>36045.748124999998</v>
      </c>
    </row>
    <row r="66" spans="2:16" x14ac:dyDescent="0.25">
      <c r="B66" s="13">
        <v>49</v>
      </c>
      <c r="C66" s="13" t="str">
        <f>[1]Mantenimientos!E254</f>
        <v xml:space="preserve">NICOLE DESIRE MEJIA BRITO           </v>
      </c>
      <c r="D66" s="13" t="str">
        <f>[1]Mantenimientos!H254</f>
        <v xml:space="preserve">ANALISTA LEGAL                </v>
      </c>
      <c r="E66" s="13" t="str">
        <f>[1]Mantenimientos!I254</f>
        <v xml:space="preserve">DEPARTAMENTO JURIDICO     </v>
      </c>
      <c r="F66" s="13" t="str">
        <f>[1]Mantenimientos!J254</f>
        <v>SEDE CENTRAL</v>
      </c>
      <c r="G66" s="13" t="str">
        <f>[1]Mantenimientos!G254</f>
        <v>FEMENINO</v>
      </c>
      <c r="H66" s="13" t="str">
        <f>[1]Mantenimientos!F254</f>
        <v>CONTRATADO</v>
      </c>
      <c r="I66" s="16" t="str">
        <f>[1]Mantenimientos!N254</f>
        <v>24/05/2021</v>
      </c>
      <c r="J66" s="16" t="str">
        <f>[1]Mantenimientos!O254</f>
        <v>24/11/2021</v>
      </c>
      <c r="K66" s="14">
        <f>[1]Mantenimientos!K254</f>
        <v>25000</v>
      </c>
      <c r="L66" s="14">
        <f>'[1]Nomina Automatica'!M246</f>
        <v>760</v>
      </c>
      <c r="M66" s="14">
        <f>'[1]Nomina Automatica'!U246</f>
        <v>717.5</v>
      </c>
      <c r="N66" s="14">
        <f>'[1]Nomina Automatica'!Z246</f>
        <v>0</v>
      </c>
      <c r="O66" s="14">
        <v>0</v>
      </c>
      <c r="P66" s="14">
        <v>23522.5</v>
      </c>
    </row>
    <row r="67" spans="2:16" x14ac:dyDescent="0.25">
      <c r="B67" s="13">
        <v>21</v>
      </c>
      <c r="C67" s="13" t="str">
        <f>[1]Mantenimientos!E226</f>
        <v xml:space="preserve">GEOVANNY UREÑA MORLA                </v>
      </c>
      <c r="D67" s="13" t="str">
        <f>[1]Mantenimientos!H226</f>
        <v>ENC. SECCION DE ELABORACION DE</v>
      </c>
      <c r="E67" s="13" t="str">
        <f>[1]Mantenimientos!I226</f>
        <v xml:space="preserve">DEPARTAMENTO JURIDICO     </v>
      </c>
      <c r="F67" s="13" t="str">
        <f>[1]Mantenimientos!J226</f>
        <v>SEDE CENTRAL</v>
      </c>
      <c r="G67" s="13" t="str">
        <f>[1]Mantenimientos!G226</f>
        <v>MASCULINO</v>
      </c>
      <c r="H67" s="13" t="str">
        <f>[1]Mantenimientos!F226</f>
        <v>CONTRATADO</v>
      </c>
      <c r="I67" s="16" t="str">
        <f>[1]Mantenimientos!N226</f>
        <v>04/03/2021</v>
      </c>
      <c r="J67" s="16" t="str">
        <f>[1]Mantenimientos!O226</f>
        <v>04/09/2021</v>
      </c>
      <c r="K67" s="14">
        <f>[1]Mantenimientos!K226</f>
        <v>40000</v>
      </c>
      <c r="L67" s="14">
        <f>'[1]Nomina Automatica'!M218</f>
        <v>1216</v>
      </c>
      <c r="M67" s="14">
        <f>'[1]Nomina Automatica'!U218</f>
        <v>1148</v>
      </c>
      <c r="N67" s="14">
        <f>'[1]Nomina Automatica'!Z218</f>
        <v>442.64987500000024</v>
      </c>
      <c r="O67" s="14">
        <v>0</v>
      </c>
      <c r="P67" s="14">
        <v>37193.350124999997</v>
      </c>
    </row>
    <row r="68" spans="2:16" x14ac:dyDescent="0.25">
      <c r="B68" s="13">
        <v>7</v>
      </c>
      <c r="C68" s="13" t="str">
        <f>[1]Mantenimientos!E212</f>
        <v xml:space="preserve">CEFERINA SOLER ACEVEDO DE RAMIREZ   </v>
      </c>
      <c r="D68" s="13" t="str">
        <f>[1]Mantenimientos!H212</f>
        <v xml:space="preserve">DEFENSOR DE LOS AFILIADOS     </v>
      </c>
      <c r="E68" s="13" t="str">
        <f>[1]Mantenimientos!I212</f>
        <v>DEPARTAMENTO ORIENTACION Y DEFENSORIA</v>
      </c>
      <c r="F68" s="13" t="str">
        <f>[1]Mantenimientos!J212</f>
        <v>SEDE CENTRAL</v>
      </c>
      <c r="G68" s="13" t="str">
        <f>[1]Mantenimientos!G212</f>
        <v>FEMENINO</v>
      </c>
      <c r="H68" s="13" t="str">
        <f>[1]Mantenimientos!F212</f>
        <v>CONTRATADO</v>
      </c>
      <c r="I68" s="16" t="str">
        <f>[1]Mantenimientos!N212</f>
        <v>20/08/2021</v>
      </c>
      <c r="J68" s="16" t="str">
        <f>[1]Mantenimientos!O212</f>
        <v>20/02/2022</v>
      </c>
      <c r="K68" s="14">
        <f>[1]Mantenimientos!K212</f>
        <v>30000</v>
      </c>
      <c r="L68" s="14">
        <f>'[1]Nomina Automatica'!M204</f>
        <v>912</v>
      </c>
      <c r="M68" s="14">
        <f>'[1]Nomina Automatica'!U204</f>
        <v>861</v>
      </c>
      <c r="N68" s="14">
        <f>'[1]Nomina Automatica'!Z204</f>
        <v>0</v>
      </c>
      <c r="O68" s="14">
        <v>0</v>
      </c>
      <c r="P68" s="14">
        <v>28227</v>
      </c>
    </row>
    <row r="69" spans="2:16" x14ac:dyDescent="0.25">
      <c r="B69" s="13">
        <v>32</v>
      </c>
      <c r="C69" s="13" t="str">
        <f>[1]Mantenimientos!E237</f>
        <v xml:space="preserve">KATHERIN RAMONA CAMPUSANO           </v>
      </c>
      <c r="D69" s="13" t="str">
        <f>[1]Mantenimientos!H237</f>
        <v xml:space="preserve">DEFENSOR DE LOS AFILIADOS     </v>
      </c>
      <c r="E69" s="13" t="str">
        <f>[1]Mantenimientos!I237</f>
        <v>DEPARTAMENTO ORIENTACION Y DEFENSORIA</v>
      </c>
      <c r="F69" s="13" t="str">
        <f>[1]Mantenimientos!J237</f>
        <v>SEDE CENTRAL</v>
      </c>
      <c r="G69" s="13" t="str">
        <f>[1]Mantenimientos!G237</f>
        <v>FEMENINO</v>
      </c>
      <c r="H69" s="13" t="str">
        <f>[1]Mantenimientos!F237</f>
        <v>CONTRATADO</v>
      </c>
      <c r="I69" s="16" t="str">
        <f>[1]Mantenimientos!N237</f>
        <v>12/08/2021</v>
      </c>
      <c r="J69" s="16" t="str">
        <f>[1]Mantenimientos!O237</f>
        <v>12/02/2022</v>
      </c>
      <c r="K69" s="14">
        <f>[1]Mantenimientos!K237</f>
        <v>25000</v>
      </c>
      <c r="L69" s="14">
        <f>'[1]Nomina Automatica'!M229</f>
        <v>760</v>
      </c>
      <c r="M69" s="14">
        <f>'[1]Nomina Automatica'!U229</f>
        <v>717.5</v>
      </c>
      <c r="N69" s="14">
        <f>'[1]Nomina Automatica'!Z229</f>
        <v>0</v>
      </c>
      <c r="O69" s="14">
        <v>0</v>
      </c>
      <c r="P69" s="14">
        <v>23522.5</v>
      </c>
    </row>
    <row r="70" spans="2:16" x14ac:dyDescent="0.25">
      <c r="B70" s="13">
        <v>45</v>
      </c>
      <c r="C70" s="13" t="str">
        <f>[1]Mantenimientos!E250</f>
        <v xml:space="preserve">MERY FRANCIS ARIAS VASQUEZ          </v>
      </c>
      <c r="D70" s="13" t="str">
        <f>[1]Mantenimientos!H250</f>
        <v xml:space="preserve">DEFENSOR DE LOS AFILIADOS     </v>
      </c>
      <c r="E70" s="13" t="str">
        <f>[1]Mantenimientos!I250</f>
        <v>DEPARTAMENTO ORIENTACION Y DEFENSORIA</v>
      </c>
      <c r="F70" s="13" t="str">
        <f>[1]Mantenimientos!J250</f>
        <v>SEDE CENTRAL</v>
      </c>
      <c r="G70" s="13" t="str">
        <f>[1]Mantenimientos!G250</f>
        <v>FEMENINO</v>
      </c>
      <c r="H70" s="13" t="str">
        <f>[1]Mantenimientos!F250</f>
        <v>CONTRATADO</v>
      </c>
      <c r="I70" s="16" t="str">
        <f>[1]Mantenimientos!N250</f>
        <v>21/08/2021</v>
      </c>
      <c r="J70" s="16" t="str">
        <f>[1]Mantenimientos!O250</f>
        <v>21/02/2022</v>
      </c>
      <c r="K70" s="14">
        <f>[1]Mantenimientos!K250</f>
        <v>25000</v>
      </c>
      <c r="L70" s="14">
        <f>'[1]Nomina Automatica'!M242</f>
        <v>760</v>
      </c>
      <c r="M70" s="14">
        <f>'[1]Nomina Automatica'!U242</f>
        <v>717.5</v>
      </c>
      <c r="N70" s="14">
        <f>'[1]Nomina Automatica'!Z242</f>
        <v>0</v>
      </c>
      <c r="O70" s="14">
        <v>0</v>
      </c>
      <c r="P70" s="14">
        <v>23522.5</v>
      </c>
    </row>
    <row r="71" spans="2:16" x14ac:dyDescent="0.25">
      <c r="B71" s="13">
        <v>59</v>
      </c>
      <c r="C71" s="13" t="str">
        <f>[1]Mantenimientos!E264</f>
        <v xml:space="preserve">VIRGINIA PATRICIA DE LEON MEJIA     </v>
      </c>
      <c r="D71" s="13" t="str">
        <f>[1]Mantenimientos!H264</f>
        <v xml:space="preserve">DEFENSOR DE LOS AFILIADOS     </v>
      </c>
      <c r="E71" s="13" t="str">
        <f>[1]Mantenimientos!I264</f>
        <v>DEPARTAMENTO ORIENTACION Y DEFENSORIA</v>
      </c>
      <c r="F71" s="13" t="str">
        <f>[1]Mantenimientos!J264</f>
        <v>SEDE CENTRAL</v>
      </c>
      <c r="G71" s="13" t="str">
        <f>[1]Mantenimientos!G264</f>
        <v>FEMENINO</v>
      </c>
      <c r="H71" s="13" t="str">
        <f>[1]Mantenimientos!F264</f>
        <v>CONTRATADO</v>
      </c>
      <c r="I71" s="16" t="str">
        <f>[1]Mantenimientos!N264</f>
        <v>28/04/2021</v>
      </c>
      <c r="J71" s="16" t="str">
        <f>[1]Mantenimientos!O264</f>
        <v>28/10/2021</v>
      </c>
      <c r="K71" s="14">
        <f>[1]Mantenimientos!K264</f>
        <v>25000</v>
      </c>
      <c r="L71" s="14">
        <f>'[1]Nomina Automatica'!M256</f>
        <v>760</v>
      </c>
      <c r="M71" s="14">
        <f>'[1]Nomina Automatica'!U256</f>
        <v>717.5</v>
      </c>
      <c r="N71" s="14">
        <f>'[1]Nomina Automatica'!Z256</f>
        <v>0</v>
      </c>
      <c r="O71" s="14">
        <v>0</v>
      </c>
      <c r="P71" s="14">
        <v>23522.5</v>
      </c>
    </row>
    <row r="72" spans="2:16" x14ac:dyDescent="0.25">
      <c r="B72" s="13">
        <v>61</v>
      </c>
      <c r="C72" s="13" t="str">
        <f>[1]Mantenimientos!E266</f>
        <v xml:space="preserve">WILMIN DE LA ROSA                   </v>
      </c>
      <c r="D72" s="13" t="str">
        <f>[1]Mantenimientos!H266</f>
        <v xml:space="preserve">DEFENSOR DE LOS AFILIADOS     </v>
      </c>
      <c r="E72" s="13" t="str">
        <f>[1]Mantenimientos!I266</f>
        <v>DEPARTAMENTO ORIENTACION Y DEFENSORIA</v>
      </c>
      <c r="F72" s="13" t="str">
        <f>[1]Mantenimientos!J266</f>
        <v>SEDE CENTRAL</v>
      </c>
      <c r="G72" s="13" t="str">
        <f>[1]Mantenimientos!G266</f>
        <v>MASCULINO</v>
      </c>
      <c r="H72" s="13" t="str">
        <f>[1]Mantenimientos!F266</f>
        <v>CONTRATADO</v>
      </c>
      <c r="I72" s="16" t="str">
        <f>[1]Mantenimientos!N266</f>
        <v>18/05/2021</v>
      </c>
      <c r="J72" s="16" t="str">
        <f>[1]Mantenimientos!O266</f>
        <v>18/11/2021</v>
      </c>
      <c r="K72" s="14">
        <f>[1]Mantenimientos!K266</f>
        <v>25000</v>
      </c>
      <c r="L72" s="14">
        <f>'[1]Nomina Automatica'!M258</f>
        <v>760</v>
      </c>
      <c r="M72" s="14">
        <f>'[1]Nomina Automatica'!U258</f>
        <v>717.5</v>
      </c>
      <c r="N72" s="14">
        <f>'[1]Nomina Automatica'!Z258</f>
        <v>0</v>
      </c>
      <c r="O72" s="14">
        <v>0</v>
      </c>
      <c r="P72" s="14">
        <v>23522.5</v>
      </c>
    </row>
    <row r="73" spans="2:16" x14ac:dyDescent="0.25">
      <c r="B73" s="13">
        <v>8</v>
      </c>
      <c r="C73" s="13" t="str">
        <f>[1]Mantenimientos!E213</f>
        <v xml:space="preserve">CHAILYN ESTHER VELAZQUEZ RAMIREZ    </v>
      </c>
      <c r="D73" s="13" t="str">
        <f>[1]Mantenimientos!H213</f>
        <v>TECNICO DE ORIENTACION A LOS A</v>
      </c>
      <c r="E73" s="13" t="str">
        <f>[1]Mantenimientos!I213</f>
        <v>DEPARTAMENTO ORIENTACION Y DEFENSORIA</v>
      </c>
      <c r="F73" s="13" t="str">
        <f>[1]Mantenimientos!J213</f>
        <v>SEDE CENTRAL</v>
      </c>
      <c r="G73" s="13" t="str">
        <f>[1]Mantenimientos!G213</f>
        <v>FEMENINO</v>
      </c>
      <c r="H73" s="13" t="str">
        <f>[1]Mantenimientos!F213</f>
        <v>CONTRATADO</v>
      </c>
      <c r="I73" s="16" t="str">
        <f>[1]Mantenimientos!N213</f>
        <v>30/03/2021</v>
      </c>
      <c r="J73" s="16" t="str">
        <f>[1]Mantenimientos!O213</f>
        <v>30/09/2021</v>
      </c>
      <c r="K73" s="14">
        <f>[1]Mantenimientos!K213</f>
        <v>20000</v>
      </c>
      <c r="L73" s="14">
        <f>'[1]Nomina Automatica'!M205</f>
        <v>608</v>
      </c>
      <c r="M73" s="14">
        <f>'[1]Nomina Automatica'!U205</f>
        <v>574</v>
      </c>
      <c r="N73" s="14">
        <f>'[1]Nomina Automatica'!Z205</f>
        <v>0</v>
      </c>
      <c r="O73" s="14">
        <v>0</v>
      </c>
      <c r="P73" s="14">
        <v>18818</v>
      </c>
    </row>
    <row r="74" spans="2:16" x14ac:dyDescent="0.25">
      <c r="B74" s="13">
        <v>9</v>
      </c>
      <c r="C74" s="13" t="str">
        <f>[1]Mantenimientos!E214</f>
        <v xml:space="preserve">CRISTAL TRINIDAD DE LA ROSA         </v>
      </c>
      <c r="D74" s="13" t="str">
        <f>[1]Mantenimientos!H214</f>
        <v>TECNICO DE ORIENTACION A LOS A</v>
      </c>
      <c r="E74" s="13" t="str">
        <f>[1]Mantenimientos!I214</f>
        <v>DEPARTAMENTO ORIENTACION Y DEFENSORIA</v>
      </c>
      <c r="F74" s="13" t="str">
        <f>[1]Mantenimientos!J214</f>
        <v>SEDE CENTRAL</v>
      </c>
      <c r="G74" s="13" t="str">
        <f>[1]Mantenimientos!G214</f>
        <v>FEMENINO</v>
      </c>
      <c r="H74" s="13" t="str">
        <f>[1]Mantenimientos!F214</f>
        <v>CONTRATADO</v>
      </c>
      <c r="I74" s="16" t="str">
        <f>[1]Mantenimientos!N214</f>
        <v>08/03/2021</v>
      </c>
      <c r="J74" s="16" t="str">
        <f>[1]Mantenimientos!O214</f>
        <v>08/09/2021</v>
      </c>
      <c r="K74" s="14">
        <f>[1]Mantenimientos!K214</f>
        <v>25000</v>
      </c>
      <c r="L74" s="14">
        <f>'[1]Nomina Automatica'!M206</f>
        <v>760</v>
      </c>
      <c r="M74" s="14">
        <f>'[1]Nomina Automatica'!U206</f>
        <v>717.5</v>
      </c>
      <c r="N74" s="14">
        <f>'[1]Nomina Automatica'!Z206</f>
        <v>0</v>
      </c>
      <c r="O74" s="14">
        <v>0</v>
      </c>
      <c r="P74" s="14">
        <v>23522.5</v>
      </c>
    </row>
    <row r="75" spans="2:16" x14ac:dyDescent="0.25">
      <c r="B75" s="13">
        <v>16</v>
      </c>
      <c r="C75" s="13" t="str">
        <f>[1]Mantenimientos!E221</f>
        <v xml:space="preserve">ENMANUEL VALERA BATISTA             </v>
      </c>
      <c r="D75" s="13" t="str">
        <f>[1]Mantenimientos!H221</f>
        <v>TECNICO DE ORIENTACION A LOS A</v>
      </c>
      <c r="E75" s="13" t="str">
        <f>[1]Mantenimientos!I221</f>
        <v>DEPARTAMENTO ORIENTACION Y DEFENSORIA</v>
      </c>
      <c r="F75" s="13" t="str">
        <f>[1]Mantenimientos!J221</f>
        <v>SEDE CENTRAL</v>
      </c>
      <c r="G75" s="13" t="str">
        <f>[1]Mantenimientos!G221</f>
        <v>MASCULINO</v>
      </c>
      <c r="H75" s="13" t="str">
        <f>[1]Mantenimientos!F221</f>
        <v>CONTRATADO</v>
      </c>
      <c r="I75" s="16" t="str">
        <f>[1]Mantenimientos!N221</f>
        <v>02/07/2021</v>
      </c>
      <c r="J75" s="16" t="str">
        <f>[1]Mantenimientos!O221</f>
        <v>02/01/2022</v>
      </c>
      <c r="K75" s="14">
        <f>[1]Mantenimientos!K221</f>
        <v>25000</v>
      </c>
      <c r="L75" s="14">
        <f>'[1]Nomina Automatica'!M213</f>
        <v>760</v>
      </c>
      <c r="M75" s="14">
        <f>'[1]Nomina Automatica'!U213</f>
        <v>717.5</v>
      </c>
      <c r="N75" s="14">
        <f>'[1]Nomina Automatica'!Z213</f>
        <v>0</v>
      </c>
      <c r="O75" s="14">
        <v>0</v>
      </c>
      <c r="P75" s="14">
        <v>23522.5</v>
      </c>
    </row>
    <row r="76" spans="2:16" x14ac:dyDescent="0.25">
      <c r="B76" s="13">
        <v>22</v>
      </c>
      <c r="C76" s="13" t="str">
        <f>[1]Mantenimientos!E227</f>
        <v xml:space="preserve">INDIRA CASTRO RINCON                </v>
      </c>
      <c r="D76" s="13" t="str">
        <f>[1]Mantenimientos!H227</f>
        <v>TECNICO DE ORIENTACION A LOS A</v>
      </c>
      <c r="E76" s="13" t="str">
        <f>[1]Mantenimientos!I227</f>
        <v>DEPARTAMENTO ORIENTACION Y DEFENSORIA</v>
      </c>
      <c r="F76" s="13" t="str">
        <f>[1]Mantenimientos!J227</f>
        <v>SEDE CENTRAL</v>
      </c>
      <c r="G76" s="13" t="str">
        <f>[1]Mantenimientos!G227</f>
        <v>FEMENINO</v>
      </c>
      <c r="H76" s="13" t="str">
        <f>[1]Mantenimientos!F227</f>
        <v>CONTRATADO</v>
      </c>
      <c r="I76" s="16" t="str">
        <f>[1]Mantenimientos!N227</f>
        <v>24/03/2021</v>
      </c>
      <c r="J76" s="16" t="str">
        <f>[1]Mantenimientos!O227</f>
        <v>24/09/2021</v>
      </c>
      <c r="K76" s="14">
        <f>[1]Mantenimientos!K227</f>
        <v>20000</v>
      </c>
      <c r="L76" s="14">
        <f>'[1]Nomina Automatica'!M219</f>
        <v>608</v>
      </c>
      <c r="M76" s="14">
        <f>'[1]Nomina Automatica'!U219</f>
        <v>574</v>
      </c>
      <c r="N76" s="14">
        <f>'[1]Nomina Automatica'!Z219</f>
        <v>0</v>
      </c>
      <c r="O76" s="14">
        <v>0</v>
      </c>
      <c r="P76" s="14">
        <v>18818</v>
      </c>
    </row>
    <row r="77" spans="2:16" x14ac:dyDescent="0.25">
      <c r="B77" s="13">
        <v>26</v>
      </c>
      <c r="C77" s="13" t="str">
        <f>[1]Mantenimientos!E231</f>
        <v xml:space="preserve">JHONNY ALEXANDER AQUINO ARIAS       </v>
      </c>
      <c r="D77" s="13" t="str">
        <f>[1]Mantenimientos!H231</f>
        <v>TECNICO DE ORIENTACION A LOS A</v>
      </c>
      <c r="E77" s="13" t="str">
        <f>[1]Mantenimientos!I231</f>
        <v>DEPARTAMENTO ORIENTACION Y DEFENSORIA</v>
      </c>
      <c r="F77" s="13" t="str">
        <f>[1]Mantenimientos!J231</f>
        <v>SEDE CENTRAL</v>
      </c>
      <c r="G77" s="13" t="str">
        <f>[1]Mantenimientos!G231</f>
        <v>MASCULINO</v>
      </c>
      <c r="H77" s="13" t="str">
        <f>[1]Mantenimientos!F231</f>
        <v>CONTRATADO</v>
      </c>
      <c r="I77" s="16" t="str">
        <f>[1]Mantenimientos!N231</f>
        <v>27/04/2021</v>
      </c>
      <c r="J77" s="16" t="str">
        <f>[1]Mantenimientos!O231</f>
        <v>27/10/2021</v>
      </c>
      <c r="K77" s="14">
        <f>[1]Mantenimientos!K231</f>
        <v>25000</v>
      </c>
      <c r="L77" s="14">
        <f>'[1]Nomina Automatica'!M223</f>
        <v>760</v>
      </c>
      <c r="M77" s="14">
        <f>'[1]Nomina Automatica'!U223</f>
        <v>717.5</v>
      </c>
      <c r="N77" s="14">
        <f>'[1]Nomina Automatica'!Z223</f>
        <v>0</v>
      </c>
      <c r="O77" s="14">
        <v>0</v>
      </c>
      <c r="P77" s="14">
        <v>23522.5</v>
      </c>
    </row>
    <row r="78" spans="2:16" x14ac:dyDescent="0.25">
      <c r="B78" s="13">
        <v>35</v>
      </c>
      <c r="C78" s="13" t="str">
        <f>[1]Mantenimientos!E240</f>
        <v xml:space="preserve">LAURALIA DE OLEO GUILLEN            </v>
      </c>
      <c r="D78" s="13" t="str">
        <f>[1]Mantenimientos!H240</f>
        <v>TECNICO DE ORIENTACION A LOS A</v>
      </c>
      <c r="E78" s="13" t="str">
        <f>[1]Mantenimientos!I240</f>
        <v>DEPARTAMENTO ORIENTACION Y DEFENSORIA</v>
      </c>
      <c r="F78" s="13" t="str">
        <f>[1]Mantenimientos!J240</f>
        <v>SEDE CENTRAL</v>
      </c>
      <c r="G78" s="13" t="str">
        <f>[1]Mantenimientos!G240</f>
        <v>FEMENINO</v>
      </c>
      <c r="H78" s="13" t="str">
        <f>[1]Mantenimientos!F240</f>
        <v>CONTRATADO</v>
      </c>
      <c r="I78" s="16" t="str">
        <f>[1]Mantenimientos!N240</f>
        <v>02/07/2021</v>
      </c>
      <c r="J78" s="16" t="str">
        <f>[1]Mantenimientos!O240</f>
        <v>02/01/2022</v>
      </c>
      <c r="K78" s="14">
        <f>[1]Mantenimientos!K240</f>
        <v>25000</v>
      </c>
      <c r="L78" s="14">
        <f>'[1]Nomina Automatica'!M232</f>
        <v>760</v>
      </c>
      <c r="M78" s="14">
        <f>'[1]Nomina Automatica'!U232</f>
        <v>717.5</v>
      </c>
      <c r="N78" s="14">
        <f>'[1]Nomina Automatica'!Z232</f>
        <v>0</v>
      </c>
      <c r="O78" s="14">
        <v>0</v>
      </c>
      <c r="P78" s="14">
        <v>23522.5</v>
      </c>
    </row>
    <row r="79" spans="2:16" x14ac:dyDescent="0.25">
      <c r="B79" s="13">
        <v>41</v>
      </c>
      <c r="C79" s="13" t="str">
        <f>[1]Mantenimientos!E246</f>
        <v xml:space="preserve">MARIA TERESA PEREZ GENAO            </v>
      </c>
      <c r="D79" s="13" t="str">
        <f>[1]Mantenimientos!H246</f>
        <v>TECNICO DE ORIENTACION A LOS A</v>
      </c>
      <c r="E79" s="13" t="str">
        <f>[1]Mantenimientos!I246</f>
        <v>DEPARTAMENTO ORIENTACION Y DEFENSORIA</v>
      </c>
      <c r="F79" s="13" t="str">
        <f>[1]Mantenimientos!J246</f>
        <v>SEDE CENTRAL</v>
      </c>
      <c r="G79" s="13" t="str">
        <f>[1]Mantenimientos!G246</f>
        <v>FEMENINO</v>
      </c>
      <c r="H79" s="13" t="str">
        <f>[1]Mantenimientos!F246</f>
        <v>CONTRATADO</v>
      </c>
      <c r="I79" s="16" t="str">
        <f>[1]Mantenimientos!N246</f>
        <v>30/04/2021</v>
      </c>
      <c r="J79" s="16" t="str">
        <f>[1]Mantenimientos!O246</f>
        <v>30/10/2021</v>
      </c>
      <c r="K79" s="14">
        <f>[1]Mantenimientos!K246</f>
        <v>25000</v>
      </c>
      <c r="L79" s="14">
        <f>'[1]Nomina Automatica'!M238</f>
        <v>760</v>
      </c>
      <c r="M79" s="14">
        <f>'[1]Nomina Automatica'!U238</f>
        <v>717.5</v>
      </c>
      <c r="N79" s="14">
        <f>'[1]Nomina Automatica'!Z238</f>
        <v>0</v>
      </c>
      <c r="O79" s="14">
        <v>0</v>
      </c>
      <c r="P79" s="14">
        <v>23522.5</v>
      </c>
    </row>
    <row r="80" spans="2:16" x14ac:dyDescent="0.25">
      <c r="B80" s="13">
        <v>43</v>
      </c>
      <c r="C80" s="13" t="str">
        <f>[1]Mantenimientos!E248</f>
        <v xml:space="preserve">MAYBEL ALTAGRACIA GALVEZ DE MORALES </v>
      </c>
      <c r="D80" s="13" t="str">
        <f>[1]Mantenimientos!H248</f>
        <v>TECNICO DE ORIENTACION A LOS A</v>
      </c>
      <c r="E80" s="13" t="str">
        <f>[1]Mantenimientos!I248</f>
        <v>DEPARTAMENTO ORIENTACION Y DEFENSORIA</v>
      </c>
      <c r="F80" s="13" t="str">
        <f>[1]Mantenimientos!J248</f>
        <v>SEDE CENTRAL</v>
      </c>
      <c r="G80" s="13" t="str">
        <f>[1]Mantenimientos!G248</f>
        <v>FEMENINO</v>
      </c>
      <c r="H80" s="13" t="str">
        <f>[1]Mantenimientos!F248</f>
        <v>CONTRATADO</v>
      </c>
      <c r="I80" s="16" t="str">
        <f>[1]Mantenimientos!N248</f>
        <v>10/08/2021</v>
      </c>
      <c r="J80" s="16" t="str">
        <f>[1]Mantenimientos!O248</f>
        <v>10/02/2022</v>
      </c>
      <c r="K80" s="14">
        <f>[1]Mantenimientos!K248</f>
        <v>25000</v>
      </c>
      <c r="L80" s="14">
        <f>'[1]Nomina Automatica'!M240</f>
        <v>760</v>
      </c>
      <c r="M80" s="14">
        <f>'[1]Nomina Automatica'!U240</f>
        <v>717.5</v>
      </c>
      <c r="N80" s="14">
        <f>'[1]Nomina Automatica'!Z240</f>
        <v>0</v>
      </c>
      <c r="O80" s="14">
        <v>0</v>
      </c>
      <c r="P80" s="14">
        <v>23522.5</v>
      </c>
    </row>
    <row r="81" spans="2:16" x14ac:dyDescent="0.25">
      <c r="B81" s="13">
        <v>53</v>
      </c>
      <c r="C81" s="13" t="str">
        <f>[1]Mantenimientos!E258</f>
        <v xml:space="preserve">ONER ALEXANDER TEJEDA DE LA ROSA    </v>
      </c>
      <c r="D81" s="13" t="str">
        <f>[1]Mantenimientos!H258</f>
        <v>TECNICO DE ORIENTACION A LOS A</v>
      </c>
      <c r="E81" s="13" t="str">
        <f>[1]Mantenimientos!I258</f>
        <v>DEPARTAMENTO ORIENTACION Y DEFENSORIA</v>
      </c>
      <c r="F81" s="13" t="str">
        <f>[1]Mantenimientos!J258</f>
        <v>SEDE CENTRAL</v>
      </c>
      <c r="G81" s="13" t="str">
        <f>[1]Mantenimientos!G258</f>
        <v>MASCULINO</v>
      </c>
      <c r="H81" s="13" t="str">
        <f>[1]Mantenimientos!F258</f>
        <v>CONTRATADO</v>
      </c>
      <c r="I81" s="16" t="str">
        <f>[1]Mantenimientos!N258</f>
        <v>01/09/2021</v>
      </c>
      <c r="J81" s="16" t="str">
        <f>[1]Mantenimientos!O258</f>
        <v>01/03/2022</v>
      </c>
      <c r="K81" s="14">
        <f>[1]Mantenimientos!K258</f>
        <v>25000</v>
      </c>
      <c r="L81" s="14">
        <f>'[1]Nomina Automatica'!M250</f>
        <v>760</v>
      </c>
      <c r="M81" s="14">
        <f>'[1]Nomina Automatica'!U250</f>
        <v>717.5</v>
      </c>
      <c r="N81" s="14">
        <f>'[1]Nomina Automatica'!Z250</f>
        <v>0</v>
      </c>
      <c r="O81" s="14">
        <v>0</v>
      </c>
      <c r="P81" s="14">
        <v>23522.5</v>
      </c>
    </row>
    <row r="82" spans="2:16" x14ac:dyDescent="0.25">
      <c r="B82" s="13">
        <v>36</v>
      </c>
      <c r="C82" s="13" t="str">
        <f>[1]Mantenimientos!E241</f>
        <v xml:space="preserve">LEBY ALTAGRACIA RODRIGUEZ DIAZ      </v>
      </c>
      <c r="D82" s="13" t="str">
        <f>[1]Mantenimientos!H241</f>
        <v>ANALISTA CALIDAD EN LA GESTION</v>
      </c>
      <c r="E82" s="13" t="str">
        <f>[1]Mantenimientos!I241</f>
        <v>DEPARTAMENTO PLANIFICACION Y DESARROLLO</v>
      </c>
      <c r="F82" s="13" t="str">
        <f>[1]Mantenimientos!J241</f>
        <v>SEDE CENTRAL</v>
      </c>
      <c r="G82" s="13" t="str">
        <f>[1]Mantenimientos!G241</f>
        <v>FEMENINO</v>
      </c>
      <c r="H82" s="13" t="str">
        <f>[1]Mantenimientos!F241</f>
        <v>CONTRATADO</v>
      </c>
      <c r="I82" s="16" t="str">
        <f>[1]Mantenimientos!N241</f>
        <v>01/04/2021</v>
      </c>
      <c r="J82" s="16" t="str">
        <f>[1]Mantenimientos!O241</f>
        <v>01/10/2021</v>
      </c>
      <c r="K82" s="14">
        <f>[1]Mantenimientos!K241</f>
        <v>70000</v>
      </c>
      <c r="L82" s="14">
        <f>'[1]Nomina Automatica'!M233</f>
        <v>2128</v>
      </c>
      <c r="M82" s="14">
        <f>'[1]Nomina Automatica'!U233</f>
        <v>2009</v>
      </c>
      <c r="N82" s="14">
        <f>'[1]Nomina Automatica'!Z233</f>
        <v>5368.4788749999989</v>
      </c>
      <c r="O82" s="14">
        <v>0</v>
      </c>
      <c r="P82" s="14">
        <v>60494.521124999999</v>
      </c>
    </row>
    <row r="83" spans="2:16" x14ac:dyDescent="0.25">
      <c r="B83" s="13">
        <v>6</v>
      </c>
      <c r="C83" s="13" t="str">
        <f>[1]Mantenimientos!E211</f>
        <v xml:space="preserve">CATERANGEL BAUTISTA ALMONT          </v>
      </c>
      <c r="D83" s="13" t="str">
        <f>[1]Mantenimientos!H211</f>
        <v xml:space="preserve">ANALISTA DE PLANIFICACION     </v>
      </c>
      <c r="E83" s="13" t="str">
        <f>[1]Mantenimientos!I211</f>
        <v>DEPARTAMENTO PLANIFICACION Y DESARROLLO</v>
      </c>
      <c r="F83" s="13" t="str">
        <f>[1]Mantenimientos!J211</f>
        <v>SEDE CENTRAL</v>
      </c>
      <c r="G83" s="13" t="str">
        <f>[1]Mantenimientos!G211</f>
        <v>FEMENINO</v>
      </c>
      <c r="H83" s="13" t="str">
        <f>[1]Mantenimientos!F211</f>
        <v>CONTRATADO</v>
      </c>
      <c r="I83" s="16" t="str">
        <f>[1]Mantenimientos!N211</f>
        <v>23/03/2021</v>
      </c>
      <c r="J83" s="16" t="str">
        <f>[1]Mantenimientos!O211</f>
        <v>23/09/2021</v>
      </c>
      <c r="K83" s="14">
        <f>[1]Mantenimientos!K211</f>
        <v>40000</v>
      </c>
      <c r="L83" s="14">
        <f>'[1]Nomina Automatica'!M203</f>
        <v>1216</v>
      </c>
      <c r="M83" s="14">
        <f>'[1]Nomina Automatica'!U203</f>
        <v>1148</v>
      </c>
      <c r="N83" s="14">
        <f>'[1]Nomina Automatica'!Z203</f>
        <v>442.64987500000024</v>
      </c>
      <c r="O83" s="14">
        <v>0</v>
      </c>
      <c r="P83" s="14">
        <v>37193.350124999997</v>
      </c>
    </row>
    <row r="84" spans="2:16" x14ac:dyDescent="0.25">
      <c r="B84" s="13">
        <v>30</v>
      </c>
      <c r="C84" s="13" t="str">
        <f>[1]Mantenimientos!E235</f>
        <v xml:space="preserve">JOHENNY DISLA ROSARIO               </v>
      </c>
      <c r="D84" s="13" t="str">
        <f>[1]Mantenimientos!H235</f>
        <v>ENC. DEPARTAMENTO SUPERVISION,</v>
      </c>
      <c r="E84" s="13" t="str">
        <f>[1]Mantenimientos!I235</f>
        <v>DEPARTAMENTO PLANIFICACION Y DESARROLLO</v>
      </c>
      <c r="F84" s="13" t="str">
        <f>[1]Mantenimientos!J235</f>
        <v>SEDE CENTRAL</v>
      </c>
      <c r="G84" s="13" t="str">
        <f>[1]Mantenimientos!G235</f>
        <v>FEMENINO</v>
      </c>
      <c r="H84" s="13" t="str">
        <f>[1]Mantenimientos!F235</f>
        <v>CONTRATADO</v>
      </c>
      <c r="I84" s="16" t="str">
        <f>[1]Mantenimientos!N235</f>
        <v>22/03/2021</v>
      </c>
      <c r="J84" s="16" t="str">
        <f>[1]Mantenimientos!O235</f>
        <v>22/09/2021</v>
      </c>
      <c r="K84" s="14">
        <f>[1]Mantenimientos!K235</f>
        <v>125000</v>
      </c>
      <c r="L84" s="14">
        <f>'[1]Nomina Automatica'!M227</f>
        <v>3800</v>
      </c>
      <c r="M84" s="14">
        <f>'[1]Nomina Automatica'!U227</f>
        <v>3587.5</v>
      </c>
      <c r="N84" s="14">
        <f>'[1]Nomina Automatica'!Z227</f>
        <v>17985.991166666667</v>
      </c>
      <c r="O84" s="14">
        <v>1877.38</v>
      </c>
      <c r="P84" s="14">
        <v>97749.128833333336</v>
      </c>
    </row>
    <row r="85" spans="2:16" x14ac:dyDescent="0.25">
      <c r="B85" s="13">
        <v>62</v>
      </c>
      <c r="C85" s="13" t="str">
        <f>[1]Mantenimientos!E267</f>
        <v xml:space="preserve">YADEL ANTONIO RAMOS FAÑA            </v>
      </c>
      <c r="D85" s="13" t="str">
        <f>[1]Mantenimientos!H267</f>
        <v xml:space="preserve">TECNICO DE PLANIFICACION      </v>
      </c>
      <c r="E85" s="13" t="str">
        <f>[1]Mantenimientos!I267</f>
        <v>DEPARTAMENTO PLANIFICACION Y DESARROLLO</v>
      </c>
      <c r="F85" s="13" t="str">
        <f>[1]Mantenimientos!J267</f>
        <v>SEDE CENTRAL</v>
      </c>
      <c r="G85" s="13" t="str">
        <f>[1]Mantenimientos!G267</f>
        <v>MASCULINO</v>
      </c>
      <c r="H85" s="13" t="str">
        <f>[1]Mantenimientos!F267</f>
        <v>CONTRATADO</v>
      </c>
      <c r="I85" s="16" t="str">
        <f>[1]Mantenimientos!N267</f>
        <v>27/04/2021</v>
      </c>
      <c r="J85" s="16" t="str">
        <f>[1]Mantenimientos!O267</f>
        <v>27/10/2021</v>
      </c>
      <c r="K85" s="14">
        <f>[1]Mantenimientos!K267</f>
        <v>35000</v>
      </c>
      <c r="L85" s="14">
        <f>'[1]Nomina Automatica'!M259</f>
        <v>1064</v>
      </c>
      <c r="M85" s="14">
        <f>'[1]Nomina Automatica'!U259</f>
        <v>1004.5</v>
      </c>
      <c r="N85" s="14">
        <f>'[1]Nomina Automatica'!Z259</f>
        <v>0</v>
      </c>
      <c r="O85" s="14">
        <v>0</v>
      </c>
      <c r="P85" s="14">
        <v>32931.5</v>
      </c>
    </row>
    <row r="86" spans="2:16" x14ac:dyDescent="0.25">
      <c r="B86" s="13">
        <v>5</v>
      </c>
      <c r="C86" s="13" t="str">
        <f>[1]Mantenimientos!E210</f>
        <v xml:space="preserve">ASHLEY CAROLINA PEREZ MARTE         </v>
      </c>
      <c r="D86" s="13" t="str">
        <f>[1]Mantenimientos!H210</f>
        <v xml:space="preserve">TECNICO EN PLANIFICACION      </v>
      </c>
      <c r="E86" s="13" t="str">
        <f>[1]Mantenimientos!I210</f>
        <v>DEPARTAMENTO PLANIFICACION Y DESARROLLO</v>
      </c>
      <c r="F86" s="13" t="str">
        <f>[1]Mantenimientos!J210</f>
        <v>SEDE CENTRAL</v>
      </c>
      <c r="G86" s="13" t="str">
        <f>[1]Mantenimientos!G210</f>
        <v>FEMENINO</v>
      </c>
      <c r="H86" s="13" t="str">
        <f>[1]Mantenimientos!F210</f>
        <v>CONTRATADO</v>
      </c>
      <c r="I86" s="16" t="str">
        <f>[1]Mantenimientos!N210</f>
        <v>16/04/2021</v>
      </c>
      <c r="J86" s="16" t="str">
        <f>[1]Mantenimientos!O210</f>
        <v>16/10/2021</v>
      </c>
      <c r="K86" s="14">
        <f>[1]Mantenimientos!K210</f>
        <v>35000</v>
      </c>
      <c r="L86" s="14">
        <f>'[1]Nomina Automatica'!M202</f>
        <v>1064</v>
      </c>
      <c r="M86" s="14">
        <f>'[1]Nomina Automatica'!U202</f>
        <v>1004.5</v>
      </c>
      <c r="N86" s="14">
        <f>'[1]Nomina Automatica'!Z202</f>
        <v>0</v>
      </c>
      <c r="O86" s="14">
        <v>0</v>
      </c>
      <c r="P86" s="14">
        <v>32931.5</v>
      </c>
    </row>
    <row r="87" spans="2:16" x14ac:dyDescent="0.25">
      <c r="B87" s="13">
        <v>4</v>
      </c>
      <c r="C87" s="13" t="str">
        <f>[1]Mantenimientos!E209</f>
        <v xml:space="preserve">ANGEL MARIA CACERES NERIS           </v>
      </c>
      <c r="D87" s="13" t="str">
        <f>[1]Mantenimientos!H209</f>
        <v>ENC. DPTO. PROMOCION DEL SISTE</v>
      </c>
      <c r="E87" s="13" t="str">
        <f>[1]Mantenimientos!I209</f>
        <v>DEPARTAMENTO PROMOCION</v>
      </c>
      <c r="F87" s="13" t="str">
        <f>[1]Mantenimientos!J209</f>
        <v>SEDE CENTRAL</v>
      </c>
      <c r="G87" s="13" t="str">
        <f>[1]Mantenimientos!G209</f>
        <v>MASCULINO</v>
      </c>
      <c r="H87" s="13" t="str">
        <f>[1]Mantenimientos!F209</f>
        <v>CONTRATADO</v>
      </c>
      <c r="I87" s="16" t="str">
        <f>[1]Mantenimientos!N209</f>
        <v>01/07/2021</v>
      </c>
      <c r="J87" s="16" t="str">
        <f>[1]Mantenimientos!O209</f>
        <v>01/01/2022</v>
      </c>
      <c r="K87" s="14">
        <f>[1]Mantenimientos!K209</f>
        <v>125000</v>
      </c>
      <c r="L87" s="14">
        <f>'[1]Nomina Automatica'!M201</f>
        <v>3800</v>
      </c>
      <c r="M87" s="14">
        <f>'[1]Nomina Automatica'!U201</f>
        <v>3587.5</v>
      </c>
      <c r="N87" s="14">
        <f>'[1]Nomina Automatica'!Z201</f>
        <v>17985.991166666667</v>
      </c>
      <c r="O87" s="14">
        <v>0</v>
      </c>
      <c r="P87" s="14">
        <v>99626.508833333326</v>
      </c>
    </row>
    <row r="88" spans="2:16" x14ac:dyDescent="0.25">
      <c r="B88" s="13">
        <v>29</v>
      </c>
      <c r="C88" s="13" t="str">
        <f>[1]Mantenimientos!E234</f>
        <v xml:space="preserve">JOHANDEL GABRIEL MARTE DE LA ROSA   </v>
      </c>
      <c r="D88" s="13" t="str">
        <f>[1]Mantenimientos!H234</f>
        <v xml:space="preserve">PROMOTOR DE SEGURIDAD SOCIAL  </v>
      </c>
      <c r="E88" s="13" t="str">
        <f>[1]Mantenimientos!I234</f>
        <v>DEPARTAMENTO PROMOCION</v>
      </c>
      <c r="F88" s="13" t="str">
        <f>[1]Mantenimientos!J234</f>
        <v>SEDE CENTRAL</v>
      </c>
      <c r="G88" s="13" t="str">
        <f>[1]Mantenimientos!G234</f>
        <v>MASCULINO</v>
      </c>
      <c r="H88" s="13" t="str">
        <f>[1]Mantenimientos!F234</f>
        <v>CONTRATADO</v>
      </c>
      <c r="I88" s="16" t="str">
        <f>[1]Mantenimientos!N234</f>
        <v>01/09/2021</v>
      </c>
      <c r="J88" s="16" t="str">
        <f>[1]Mantenimientos!O234</f>
        <v>01/03/2022</v>
      </c>
      <c r="K88" s="14">
        <f>[1]Mantenimientos!K234</f>
        <v>20000</v>
      </c>
      <c r="L88" s="14">
        <f>'[1]Nomina Automatica'!M226</f>
        <v>608</v>
      </c>
      <c r="M88" s="14">
        <f>'[1]Nomina Automatica'!U226</f>
        <v>574</v>
      </c>
      <c r="N88" s="14">
        <f>'[1]Nomina Automatica'!Z226</f>
        <v>0</v>
      </c>
      <c r="O88" s="14">
        <v>0</v>
      </c>
      <c r="P88" s="14">
        <v>18818</v>
      </c>
    </row>
    <row r="89" spans="2:16" x14ac:dyDescent="0.25">
      <c r="B89" s="13">
        <v>57</v>
      </c>
      <c r="C89" s="13" t="str">
        <f>[1]Mantenimientos!E262</f>
        <v xml:space="preserve">SUJAIRI DELGADO BAEZ                </v>
      </c>
      <c r="D89" s="13" t="str">
        <f>[1]Mantenimientos!H262</f>
        <v xml:space="preserve">PROMOTOR DE SEGURIDAD SOCIAL  </v>
      </c>
      <c r="E89" s="13" t="str">
        <f>[1]Mantenimientos!I262</f>
        <v>DEPARTAMENTO PROMOCION</v>
      </c>
      <c r="F89" s="13" t="str">
        <f>[1]Mantenimientos!J262</f>
        <v>SEDE CENTRAL</v>
      </c>
      <c r="G89" s="13" t="str">
        <f>[1]Mantenimientos!G262</f>
        <v>FEMENINO</v>
      </c>
      <c r="H89" s="13" t="str">
        <f>[1]Mantenimientos!F262</f>
        <v>CONTRATADO</v>
      </c>
      <c r="I89" s="16" t="str">
        <f>[1]Mantenimientos!N262</f>
        <v>01/09/2021</v>
      </c>
      <c r="J89" s="16" t="str">
        <f>[1]Mantenimientos!O262</f>
        <v>01/03/2022</v>
      </c>
      <c r="K89" s="14">
        <f>[1]Mantenimientos!K262</f>
        <v>20000</v>
      </c>
      <c r="L89" s="14">
        <f>'[1]Nomina Automatica'!M254</f>
        <v>608</v>
      </c>
      <c r="M89" s="14">
        <f>'[1]Nomina Automatica'!U254</f>
        <v>574</v>
      </c>
      <c r="N89" s="14">
        <f>'[1]Nomina Automatica'!Z254</f>
        <v>0</v>
      </c>
      <c r="O89" s="14">
        <v>0</v>
      </c>
      <c r="P89" s="14">
        <v>18818</v>
      </c>
    </row>
    <row r="90" spans="2:16" x14ac:dyDescent="0.25">
      <c r="B90" s="13">
        <v>3</v>
      </c>
      <c r="C90" s="13" t="str">
        <f>[1]Mantenimientos!E208</f>
        <v xml:space="preserve">ANA MIGUELINA MATA METZ             </v>
      </c>
      <c r="D90" s="13" t="str">
        <f>[1]Mantenimientos!H208</f>
        <v xml:space="preserve">ANALISTA DE RECURSOS HUMANOS  </v>
      </c>
      <c r="E90" s="13" t="str">
        <f>[1]Mantenimientos!I208</f>
        <v>DEPARTAMENTO RECURSOS HUMANOS</v>
      </c>
      <c r="F90" s="13" t="str">
        <f>[1]Mantenimientos!J208</f>
        <v>SEDE CENTRAL</v>
      </c>
      <c r="G90" s="13" t="str">
        <f>[1]Mantenimientos!G208</f>
        <v>FEMENINO</v>
      </c>
      <c r="H90" s="13" t="str">
        <f>[1]Mantenimientos!F208</f>
        <v>CONTRATADO</v>
      </c>
      <c r="I90" s="16" t="str">
        <f>[1]Mantenimientos!N208</f>
        <v>22/03/2021</v>
      </c>
      <c r="J90" s="16" t="str">
        <f>[1]Mantenimientos!O208</f>
        <v>22/09/2021</v>
      </c>
      <c r="K90" s="14">
        <f>[1]Mantenimientos!K208</f>
        <v>40000</v>
      </c>
      <c r="L90" s="14">
        <f>'[1]Nomina Automatica'!M200</f>
        <v>1216</v>
      </c>
      <c r="M90" s="14">
        <f>'[1]Nomina Automatica'!U200</f>
        <v>1148</v>
      </c>
      <c r="N90" s="14">
        <f>'[1]Nomina Automatica'!Z200</f>
        <v>442.64987500000024</v>
      </c>
      <c r="O90" s="14">
        <v>100</v>
      </c>
      <c r="P90" s="14">
        <v>37093.350124999997</v>
      </c>
    </row>
    <row r="91" spans="2:16" x14ac:dyDescent="0.25">
      <c r="B91" s="13">
        <v>10</v>
      </c>
      <c r="C91" s="13" t="str">
        <f>[1]Mantenimientos!E215</f>
        <v xml:space="preserve">DARIDYS ESTHER MUÑOZ VILLALONA      </v>
      </c>
      <c r="D91" s="13" t="str">
        <f>[1]Mantenimientos!H215</f>
        <v>ENCARGADO DEPARTAMENTO DE RECU</v>
      </c>
      <c r="E91" s="13" t="str">
        <f>[1]Mantenimientos!I215</f>
        <v>DEPARTAMENTO RECURSOS HUMANOS</v>
      </c>
      <c r="F91" s="13" t="str">
        <f>[1]Mantenimientos!J215</f>
        <v>SEDE CENTRAL</v>
      </c>
      <c r="G91" s="13" t="str">
        <f>[1]Mantenimientos!G215</f>
        <v>FEMENINO</v>
      </c>
      <c r="H91" s="13" t="str">
        <f>[1]Mantenimientos!F215</f>
        <v>CONTRATADO</v>
      </c>
      <c r="I91" s="16" t="str">
        <f>[1]Mantenimientos!N215</f>
        <v>22/03/2021</v>
      </c>
      <c r="J91" s="16" t="str">
        <f>[1]Mantenimientos!O215</f>
        <v>22/09/2021</v>
      </c>
      <c r="K91" s="14">
        <f>[1]Mantenimientos!K215</f>
        <v>125000</v>
      </c>
      <c r="L91" s="14">
        <f>'[1]Nomina Automatica'!M207</f>
        <v>3800</v>
      </c>
      <c r="M91" s="14">
        <f>'[1]Nomina Automatica'!U207</f>
        <v>3587.5</v>
      </c>
      <c r="N91" s="14">
        <f>'[1]Nomina Automatica'!Z207</f>
        <v>17985.991166666667</v>
      </c>
      <c r="O91" s="14">
        <v>1877.38</v>
      </c>
      <c r="P91" s="14">
        <v>97749.128833333336</v>
      </c>
    </row>
    <row r="92" spans="2:16" x14ac:dyDescent="0.25">
      <c r="B92" s="13">
        <v>48</v>
      </c>
      <c r="C92" s="13" t="str">
        <f>[1]Mantenimientos!E253</f>
        <v xml:space="preserve">NELSON EDDY GONZALEZ CABREJA        </v>
      </c>
      <c r="D92" s="13" t="str">
        <f>[1]Mantenimientos!H253</f>
        <v xml:space="preserve">SOPORTE TECNICO INFORMATICO   </v>
      </c>
      <c r="E92" s="13" t="str">
        <f>[1]Mantenimientos!I253</f>
        <v>DEPARTAMENTO TECNOLOGIAS DE LA INFORMACION Y COMUNICACION</v>
      </c>
      <c r="F92" s="13" t="str">
        <f>[1]Mantenimientos!J253</f>
        <v>SEDE CENTRAL</v>
      </c>
      <c r="G92" s="13" t="str">
        <f>[1]Mantenimientos!G253</f>
        <v>MASCULINO</v>
      </c>
      <c r="H92" s="13" t="str">
        <f>[1]Mantenimientos!F253</f>
        <v>CONTRATADO</v>
      </c>
      <c r="I92" s="16" t="str">
        <f>[1]Mantenimientos!N253</f>
        <v>01/05/2021</v>
      </c>
      <c r="J92" s="16" t="str">
        <f>[1]Mantenimientos!O253</f>
        <v>01/11/2021</v>
      </c>
      <c r="K92" s="14">
        <f>[1]Mantenimientos!K253</f>
        <v>40000</v>
      </c>
      <c r="L92" s="14">
        <f>'[1]Nomina Automatica'!M245</f>
        <v>1216</v>
      </c>
      <c r="M92" s="14">
        <f>'[1]Nomina Automatica'!U245</f>
        <v>1148</v>
      </c>
      <c r="N92" s="14">
        <f>'[1]Nomina Automatica'!Z245</f>
        <v>442.64987500000024</v>
      </c>
      <c r="O92" s="14">
        <v>0</v>
      </c>
      <c r="P92" s="14">
        <v>37193.350124999997</v>
      </c>
    </row>
    <row r="93" spans="2:16" x14ac:dyDescent="0.25">
      <c r="B93" s="13">
        <v>52</v>
      </c>
      <c r="C93" s="13" t="str">
        <f>[1]Mantenimientos!E257</f>
        <v xml:space="preserve">ODELIS NOELIA VERAS SANCHEZ         </v>
      </c>
      <c r="D93" s="13" t="str">
        <f>[1]Mantenimientos!H257</f>
        <v xml:space="preserve">SOPORTE TECNICO INFORMATICO   </v>
      </c>
      <c r="E93" s="13" t="str">
        <f>[1]Mantenimientos!I257</f>
        <v>DEPARTAMENTO TECNOLOGIAS DE LA INFORMACION Y COMUNICACION</v>
      </c>
      <c r="F93" s="13" t="str">
        <f>[1]Mantenimientos!J257</f>
        <v>SEDE CENTRAL</v>
      </c>
      <c r="G93" s="13" t="str">
        <f>[1]Mantenimientos!G257</f>
        <v>FEMENINO</v>
      </c>
      <c r="H93" s="13" t="str">
        <f>[1]Mantenimientos!F257</f>
        <v>CONTRATADO</v>
      </c>
      <c r="I93" s="16" t="str">
        <f>[1]Mantenimientos!N257</f>
        <v>06/07/2021</v>
      </c>
      <c r="J93" s="16" t="str">
        <f>[1]Mantenimientos!O257</f>
        <v>06/01/2022</v>
      </c>
      <c r="K93" s="14">
        <f>[1]Mantenimientos!K257</f>
        <v>25000</v>
      </c>
      <c r="L93" s="14">
        <f>'[1]Nomina Automatica'!M249</f>
        <v>760</v>
      </c>
      <c r="M93" s="14">
        <f>'[1]Nomina Automatica'!U249</f>
        <v>717.5</v>
      </c>
      <c r="N93" s="14">
        <f>'[1]Nomina Automatica'!Z249</f>
        <v>0</v>
      </c>
      <c r="O93" s="14">
        <v>0</v>
      </c>
      <c r="P93" s="14">
        <v>23522.5</v>
      </c>
    </row>
    <row r="94" spans="2:16" x14ac:dyDescent="0.25">
      <c r="B94" s="13">
        <v>31</v>
      </c>
      <c r="C94" s="13" t="str">
        <f>[1]Mantenimientos!E236</f>
        <v xml:space="preserve">JULIA VALDEZ OLIVIER                </v>
      </c>
      <c r="D94" s="13" t="str">
        <f>[1]Mantenimientos!H236</f>
        <v xml:space="preserve">COORDINADOR REGIONAL          </v>
      </c>
      <c r="E94" s="13" t="str">
        <f>[1]Mantenimientos!I236</f>
        <v>OFICINAS PROVINCIALES</v>
      </c>
      <c r="F94" s="13" t="str">
        <f>[1]Mantenimientos!J236</f>
        <v>SEDE CENTRAL</v>
      </c>
      <c r="G94" s="13" t="str">
        <f>[1]Mantenimientos!G236</f>
        <v>FEMENINO</v>
      </c>
      <c r="H94" s="13" t="str">
        <f>[1]Mantenimientos!F236</f>
        <v>CONTRATADO</v>
      </c>
      <c r="I94" s="16" t="str">
        <f>[1]Mantenimientos!N236</f>
        <v>02/08/2021</v>
      </c>
      <c r="J94" s="16" t="str">
        <f>[1]Mantenimientos!O236</f>
        <v>02/02/2022</v>
      </c>
      <c r="K94" s="14">
        <f>[1]Mantenimientos!K236</f>
        <v>50000</v>
      </c>
      <c r="L94" s="14">
        <f>'[1]Nomina Automatica'!M228</f>
        <v>1520</v>
      </c>
      <c r="M94" s="14">
        <f>'[1]Nomina Automatica'!U228</f>
        <v>1435</v>
      </c>
      <c r="N94" s="14">
        <f>'[1]Nomina Automatica'!Z228</f>
        <v>1853.9998750000002</v>
      </c>
      <c r="O94" s="14">
        <v>0</v>
      </c>
      <c r="P94" s="14">
        <v>45191.000124999999</v>
      </c>
    </row>
    <row r="95" spans="2:16" x14ac:dyDescent="0.25">
      <c r="B95" s="4"/>
      <c r="C95" s="5"/>
      <c r="D95" s="5"/>
      <c r="E95" s="5"/>
      <c r="F95" s="5"/>
      <c r="G95" s="5"/>
      <c r="H95" s="5"/>
      <c r="I95" s="10"/>
      <c r="J95" s="10"/>
      <c r="K95" s="8">
        <f>SUM(K57:K94)</f>
        <v>1645000</v>
      </c>
      <c r="L95" s="8">
        <f t="shared" ref="L95:P95" si="12">SUM(L57:L94)</f>
        <v>50008</v>
      </c>
      <c r="M95" s="8">
        <f t="shared" si="12"/>
        <v>47211.5</v>
      </c>
      <c r="N95" s="8">
        <f t="shared" si="12"/>
        <v>92833.810458333333</v>
      </c>
      <c r="O95" s="8">
        <f t="shared" si="12"/>
        <v>15786.93</v>
      </c>
      <c r="P95" s="8">
        <f t="shared" si="12"/>
        <v>1439159.7595416668</v>
      </c>
    </row>
    <row r="96" spans="2:16" x14ac:dyDescent="0.25">
      <c r="B96" s="4"/>
      <c r="C96" s="5"/>
      <c r="D96" s="5"/>
      <c r="E96" s="5"/>
      <c r="F96" s="5"/>
      <c r="G96" s="5"/>
      <c r="H96" s="5"/>
      <c r="I96" s="10"/>
      <c r="J96" s="10"/>
      <c r="K96" s="15"/>
      <c r="L96" s="15"/>
      <c r="M96" s="15"/>
      <c r="N96" s="15"/>
      <c r="O96" s="15"/>
      <c r="P96" s="17"/>
    </row>
    <row r="97" spans="2:16" x14ac:dyDescent="0.25">
      <c r="B97" s="13">
        <v>63</v>
      </c>
      <c r="C97" s="13" t="str">
        <f>[1]Mantenimientos!E268</f>
        <v xml:space="preserve">YAMILETH SANCHEZ SIME DE TAVERAS    </v>
      </c>
      <c r="D97" s="13" t="str">
        <f>[1]Mantenimientos!H268</f>
        <v xml:space="preserve">DEFENSOR DE LOS AFILIADOS     </v>
      </c>
      <c r="E97" s="13" t="str">
        <f>[1]Mantenimientos!I268</f>
        <v>DEPARTAMENTO ORIENTACION Y DEFENSORIA</v>
      </c>
      <c r="F97" s="13" t="str">
        <f>[1]Mantenimientos!J268</f>
        <v>VALVERDE MAO</v>
      </c>
      <c r="G97" s="13" t="str">
        <f>[1]Mantenimientos!G268</f>
        <v>FEMENINO</v>
      </c>
      <c r="H97" s="13" t="str">
        <f>[1]Mantenimientos!F268</f>
        <v>CONTRATADO</v>
      </c>
      <c r="I97" s="16" t="str">
        <f>[1]Mantenimientos!N268</f>
        <v>01/06/2021</v>
      </c>
      <c r="J97" s="16" t="str">
        <f>[1]Mantenimientos!O268</f>
        <v>01/12/2021</v>
      </c>
      <c r="K97" s="14">
        <f>[1]Mantenimientos!K268</f>
        <v>20000</v>
      </c>
      <c r="L97" s="14">
        <f>'[1]Nomina Automatica'!M260</f>
        <v>608</v>
      </c>
      <c r="M97" s="14">
        <f>'[1]Nomina Automatica'!U260</f>
        <v>574</v>
      </c>
      <c r="N97" s="14">
        <f>'[1]Nomina Automatica'!Z260</f>
        <v>0</v>
      </c>
      <c r="O97" s="14">
        <v>0</v>
      </c>
      <c r="P97" s="14">
        <v>18818</v>
      </c>
    </row>
    <row r="98" spans="2:16" x14ac:dyDescent="0.25">
      <c r="B98" s="13">
        <v>66</v>
      </c>
      <c r="C98" s="13" t="str">
        <f>[1]Mantenimientos!E271</f>
        <v xml:space="preserve">ZUREIKA ESPINAL VARGAS              </v>
      </c>
      <c r="D98" s="13" t="str">
        <f>[1]Mantenimientos!H271</f>
        <v xml:space="preserve">DEFENSOR DE LOS AFILIADOS     </v>
      </c>
      <c r="E98" s="13" t="str">
        <f>[1]Mantenimientos!I271</f>
        <v>DEPARTAMENTO ORIENTACION Y DEFENSORIA</v>
      </c>
      <c r="F98" s="13" t="str">
        <f>[1]Mantenimientos!J271</f>
        <v>VALVERDE MAO</v>
      </c>
      <c r="G98" s="13" t="str">
        <f>[1]Mantenimientos!G271</f>
        <v>FEMENINO</v>
      </c>
      <c r="H98" s="13" t="str">
        <f>[1]Mantenimientos!F271</f>
        <v>CONTRATADO</v>
      </c>
      <c r="I98" s="16" t="str">
        <f>[1]Mantenimientos!N271</f>
        <v>15/04/2021</v>
      </c>
      <c r="J98" s="16" t="str">
        <f>[1]Mantenimientos!O271</f>
        <v>15/10/2021</v>
      </c>
      <c r="K98" s="14">
        <f>[1]Mantenimientos!K271</f>
        <v>25000</v>
      </c>
      <c r="L98" s="14">
        <f>'[1]Nomina Automatica'!M263</f>
        <v>760</v>
      </c>
      <c r="M98" s="14">
        <f>'[1]Nomina Automatica'!U263</f>
        <v>717.5</v>
      </c>
      <c r="N98" s="14">
        <f>'[1]Nomina Automatica'!Z263</f>
        <v>0</v>
      </c>
      <c r="O98" s="14">
        <v>1350.12</v>
      </c>
      <c r="P98" s="14">
        <v>22172.38</v>
      </c>
    </row>
    <row r="99" spans="2:16" x14ac:dyDescent="0.25">
      <c r="B99" s="13">
        <v>38</v>
      </c>
      <c r="C99" s="13" t="str">
        <f>[1]Mantenimientos!E243</f>
        <v xml:space="preserve">LUIS ALFONSO ZAPATA PERALTA         </v>
      </c>
      <c r="D99" s="13" t="str">
        <f>[1]Mantenimientos!H243</f>
        <v>ENCARGADO (A) OFICINA PROVINCI</v>
      </c>
      <c r="E99" s="13" t="str">
        <f>[1]Mantenimientos!I243</f>
        <v>OFICINAS PROVINCIALES</v>
      </c>
      <c r="F99" s="13" t="str">
        <f>[1]Mantenimientos!J243</f>
        <v>VALVERDE MAO</v>
      </c>
      <c r="G99" s="13" t="str">
        <f>[1]Mantenimientos!G243</f>
        <v>MASCULINO</v>
      </c>
      <c r="H99" s="13" t="str">
        <f>[1]Mantenimientos!F243</f>
        <v>CONTRATADO</v>
      </c>
      <c r="I99" s="16" t="str">
        <f>[1]Mantenimientos!N243</f>
        <v>15/04/2021</v>
      </c>
      <c r="J99" s="16" t="str">
        <f>[1]Mantenimientos!O243</f>
        <v>15/10/2021</v>
      </c>
      <c r="K99" s="14">
        <f>[1]Mantenimientos!K243</f>
        <v>45000</v>
      </c>
      <c r="L99" s="14">
        <f>'[1]Nomina Automatica'!M235</f>
        <v>1368</v>
      </c>
      <c r="M99" s="14">
        <f>'[1]Nomina Automatica'!U235</f>
        <v>1291.5</v>
      </c>
      <c r="N99" s="14">
        <f>'[1]Nomina Automatica'!Z235</f>
        <v>1148.3248750000002</v>
      </c>
      <c r="O99" s="14">
        <v>0</v>
      </c>
      <c r="P99" s="14">
        <v>41192.175125000002</v>
      </c>
    </row>
    <row r="100" spans="2:16" x14ac:dyDescent="0.25">
      <c r="B100" s="4"/>
      <c r="C100" s="5"/>
      <c r="D100" s="5"/>
      <c r="E100" s="5"/>
      <c r="F100" s="5"/>
      <c r="G100" s="5"/>
      <c r="H100" s="5"/>
      <c r="I100" s="10"/>
      <c r="J100" s="10"/>
      <c r="K100" s="8">
        <f>SUM(K97:K99)</f>
        <v>90000</v>
      </c>
      <c r="L100" s="8">
        <f t="shared" ref="L100:P100" si="13">SUM(L97:L99)</f>
        <v>2736</v>
      </c>
      <c r="M100" s="8">
        <f t="shared" si="13"/>
        <v>2583</v>
      </c>
      <c r="N100" s="8">
        <f t="shared" si="13"/>
        <v>1148.3248750000002</v>
      </c>
      <c r="O100" s="8">
        <f t="shared" si="13"/>
        <v>1350.12</v>
      </c>
      <c r="P100" s="8">
        <f t="shared" si="13"/>
        <v>82182.555125000014</v>
      </c>
    </row>
    <row r="101" spans="2:16" x14ac:dyDescent="0.25">
      <c r="B101" s="4"/>
      <c r="C101" s="5"/>
      <c r="D101" s="5"/>
      <c r="E101" s="5"/>
      <c r="F101" s="5"/>
      <c r="G101" s="5"/>
      <c r="H101" s="5"/>
      <c r="I101" s="10"/>
      <c r="J101" s="10"/>
      <c r="K101" s="15"/>
      <c r="L101" s="15"/>
      <c r="M101" s="15"/>
      <c r="N101" s="15"/>
      <c r="O101" s="15"/>
      <c r="P101" s="17"/>
    </row>
    <row r="102" spans="2:16" x14ac:dyDescent="0.25">
      <c r="B102" s="11"/>
      <c r="C102" s="12"/>
      <c r="D102" s="12"/>
      <c r="E102" s="12"/>
      <c r="F102" s="12"/>
      <c r="G102" s="12"/>
      <c r="H102" s="18" t="s">
        <v>16</v>
      </c>
      <c r="I102" s="12"/>
      <c r="J102" s="12"/>
      <c r="K102" s="8">
        <f>SUM(K12,K16,K20,K23,K27,K32,K36,K39,K43,K46,K49,K55,K95,K100)</f>
        <v>2960000</v>
      </c>
      <c r="L102" s="8">
        <f t="shared" ref="L102:P102" si="14">SUM(L12,L16,L20,L23,L27,L32,L36,L39,L43,L46,L49,L55,L95,L100)</f>
        <v>89984</v>
      </c>
      <c r="M102" s="8">
        <f t="shared" si="14"/>
        <v>84952</v>
      </c>
      <c r="N102" s="8">
        <f t="shared" si="14"/>
        <v>155376.33825</v>
      </c>
      <c r="O102" s="8">
        <f t="shared" si="14"/>
        <v>19837.289999999997</v>
      </c>
      <c r="P102" s="8">
        <f>SUM(P12,P16,P20,P23,P27,P32,P36,P39,P43,P46,P49,P55,P95,P100)</f>
        <v>2609850.3717499999</v>
      </c>
    </row>
  </sheetData>
  <sortState xmlns:xlrd2="http://schemas.microsoft.com/office/spreadsheetml/2017/richdata2" ref="C107:P172">
    <sortCondition ref="F107:F17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56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Elvya Casa</cp:lastModifiedBy>
  <cp:lastPrinted>2021-10-13T14:42:54Z</cp:lastPrinted>
  <dcterms:created xsi:type="dcterms:W3CDTF">2021-10-13T12:10:20Z</dcterms:created>
  <dcterms:modified xsi:type="dcterms:W3CDTF">2021-12-13T14:43:47Z</dcterms:modified>
</cp:coreProperties>
</file>