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enero 2024\"/>
    </mc:Choice>
  </mc:AlternateContent>
  <xr:revisionPtr revIDLastSave="0" documentId="13_ncr:1_{B074A7A5-B6AB-4CD8-986A-E20FF7040B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CC - SNCC.F.053" sheetId="1" r:id="rId1"/>
  </sheets>
  <definedNames>
    <definedName name="_xlnm._FilterDatabase" localSheetId="0" hidden="1">'PACC - SNCC.F.053'!$A$10:$C$493</definedName>
  </definedNames>
  <calcPr calcId="191029"/>
</workbook>
</file>

<file path=xl/calcChain.xml><?xml version="1.0" encoding="utf-8"?>
<calcChain xmlns="http://schemas.openxmlformats.org/spreadsheetml/2006/main">
  <c r="K87" i="1" l="1"/>
  <c r="M87" i="1" s="1"/>
  <c r="K86" i="1"/>
  <c r="M86" i="1" s="1"/>
  <c r="K490" i="1"/>
  <c r="M490" i="1" s="1"/>
  <c r="K491" i="1"/>
  <c r="M491" i="1" s="1"/>
  <c r="K492" i="1"/>
  <c r="M492" i="1" s="1"/>
  <c r="K493" i="1"/>
  <c r="M493" i="1" s="1"/>
  <c r="K450" i="1"/>
  <c r="M450" i="1" s="1"/>
  <c r="K449" i="1"/>
  <c r="M449" i="1" s="1"/>
  <c r="K448" i="1"/>
  <c r="M448" i="1" s="1"/>
  <c r="K389" i="1"/>
  <c r="M389" i="1" s="1"/>
  <c r="K388" i="1"/>
  <c r="M388" i="1" s="1"/>
  <c r="K447" i="1"/>
  <c r="M447" i="1" s="1"/>
  <c r="K402" i="1"/>
  <c r="M402" i="1" s="1"/>
  <c r="K445" i="1"/>
  <c r="M445" i="1" s="1"/>
  <c r="K446" i="1"/>
  <c r="M446" i="1" s="1"/>
  <c r="K168" i="1"/>
  <c r="M168" i="1" s="1"/>
  <c r="K488" i="1"/>
  <c r="M488" i="1" s="1"/>
  <c r="K487" i="1"/>
  <c r="M487" i="1" s="1"/>
  <c r="K486" i="1"/>
  <c r="M486" i="1" s="1"/>
  <c r="K489" i="1"/>
  <c r="M489" i="1" s="1"/>
  <c r="K23" i="1"/>
  <c r="M23" i="1" s="1"/>
  <c r="K26" i="1"/>
  <c r="M26" i="1" s="1"/>
  <c r="K12" i="1"/>
  <c r="M12" i="1" s="1"/>
  <c r="K11" i="1"/>
  <c r="M11" i="1" s="1"/>
  <c r="K413" i="1"/>
  <c r="M413" i="1" s="1"/>
  <c r="K349" i="1"/>
  <c r="M349" i="1" s="1"/>
  <c r="K350" i="1"/>
  <c r="M350" i="1" s="1"/>
  <c r="K351" i="1"/>
  <c r="M351" i="1" s="1"/>
  <c r="K352" i="1"/>
  <c r="M352" i="1" s="1"/>
  <c r="K353" i="1"/>
  <c r="M353" i="1" s="1"/>
  <c r="K354" i="1"/>
  <c r="M354" i="1" s="1"/>
  <c r="K302" i="1"/>
  <c r="M302" i="1" s="1"/>
  <c r="K303" i="1"/>
  <c r="M303" i="1" s="1"/>
  <c r="K304" i="1"/>
  <c r="M304" i="1" s="1"/>
  <c r="K305" i="1"/>
  <c r="M305" i="1" s="1"/>
  <c r="K306" i="1"/>
  <c r="M306" i="1" s="1"/>
  <c r="K307" i="1"/>
  <c r="M307" i="1" s="1"/>
  <c r="K308" i="1"/>
  <c r="M308" i="1" s="1"/>
  <c r="K309" i="1"/>
  <c r="M309" i="1" s="1"/>
  <c r="K310" i="1"/>
  <c r="M310" i="1" s="1"/>
  <c r="K311" i="1"/>
  <c r="M311" i="1" s="1"/>
  <c r="K312" i="1"/>
  <c r="M312" i="1" s="1"/>
  <c r="K313" i="1"/>
  <c r="M313" i="1" s="1"/>
  <c r="K314" i="1"/>
  <c r="M314" i="1" s="1"/>
  <c r="K315" i="1"/>
  <c r="M315" i="1" s="1"/>
  <c r="K316" i="1"/>
  <c r="M316" i="1" s="1"/>
  <c r="K317" i="1"/>
  <c r="M317" i="1" s="1"/>
  <c r="K72" i="1"/>
  <c r="M72" i="1" s="1"/>
  <c r="K73" i="1"/>
  <c r="M73" i="1" s="1"/>
  <c r="K71" i="1"/>
  <c r="M71" i="1" s="1"/>
  <c r="K70" i="1"/>
  <c r="M70" i="1" s="1"/>
  <c r="K69" i="1"/>
  <c r="M69" i="1" s="1"/>
  <c r="K68" i="1"/>
  <c r="M68" i="1" s="1"/>
  <c r="K67" i="1"/>
  <c r="M67" i="1" s="1"/>
  <c r="K66" i="1"/>
  <c r="M66" i="1" s="1"/>
  <c r="K65" i="1"/>
  <c r="M65" i="1" s="1"/>
  <c r="K64" i="1"/>
  <c r="M64" i="1" s="1"/>
  <c r="K42" i="1"/>
  <c r="M42" i="1" s="1"/>
  <c r="K41" i="1"/>
  <c r="M41" i="1" s="1"/>
  <c r="K40" i="1"/>
  <c r="M40" i="1" s="1"/>
  <c r="K39" i="1"/>
  <c r="M39" i="1" s="1"/>
  <c r="K31" i="1"/>
  <c r="M31" i="1" s="1"/>
  <c r="K30" i="1"/>
  <c r="M30" i="1" s="1"/>
  <c r="K29" i="1"/>
  <c r="M29" i="1" s="1"/>
  <c r="K62" i="1"/>
  <c r="M62" i="1" s="1"/>
  <c r="K63" i="1"/>
  <c r="M63" i="1" s="1"/>
  <c r="K288" i="1" l="1"/>
  <c r="M288" i="1" s="1"/>
  <c r="K144" i="1"/>
  <c r="M144" i="1" s="1"/>
  <c r="K412" i="1"/>
  <c r="M412" i="1" s="1"/>
  <c r="K98" i="1" l="1"/>
  <c r="M98" i="1" s="1"/>
  <c r="K484" i="1" l="1"/>
  <c r="M484" i="1" s="1"/>
  <c r="K468" i="1"/>
  <c r="M468" i="1" s="1"/>
  <c r="K469" i="1"/>
  <c r="M469" i="1" s="1"/>
  <c r="K470" i="1"/>
  <c r="M470" i="1" s="1"/>
  <c r="K471" i="1"/>
  <c r="M471" i="1" s="1"/>
  <c r="K472" i="1"/>
  <c r="M472" i="1" s="1"/>
  <c r="K473" i="1"/>
  <c r="M473" i="1" s="1"/>
  <c r="K460" i="1"/>
  <c r="M460" i="1" s="1"/>
  <c r="K461" i="1"/>
  <c r="M461" i="1" s="1"/>
  <c r="K462" i="1"/>
  <c r="M462" i="1" s="1"/>
  <c r="K463" i="1"/>
  <c r="M463" i="1" s="1"/>
  <c r="K464" i="1"/>
  <c r="M464" i="1" s="1"/>
  <c r="K465" i="1"/>
  <c r="M465" i="1" s="1"/>
  <c r="K466" i="1"/>
  <c r="M466" i="1" s="1"/>
  <c r="K467" i="1"/>
  <c r="M467" i="1" s="1"/>
  <c r="K481" i="1"/>
  <c r="M481" i="1" s="1"/>
  <c r="K480" i="1"/>
  <c r="M480" i="1" s="1"/>
  <c r="K483" i="1" l="1"/>
  <c r="M483" i="1" s="1"/>
  <c r="K482" i="1"/>
  <c r="M482" i="1" s="1"/>
  <c r="K265" i="1" l="1"/>
  <c r="M265" i="1" s="1"/>
  <c r="K13" i="1"/>
  <c r="K14" i="1"/>
  <c r="M14" i="1" s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24" i="1"/>
  <c r="M24" i="1" s="1"/>
  <c r="K25" i="1"/>
  <c r="M25" i="1" s="1"/>
  <c r="K27" i="1"/>
  <c r="M27" i="1" s="1"/>
  <c r="K28" i="1"/>
  <c r="M28" i="1" s="1"/>
  <c r="K32" i="1"/>
  <c r="M32" i="1" s="1"/>
  <c r="K33" i="1"/>
  <c r="M33" i="1" s="1"/>
  <c r="K34" i="1"/>
  <c r="M34" i="1" s="1"/>
  <c r="K35" i="1"/>
  <c r="M35" i="1" s="1"/>
  <c r="K36" i="1"/>
  <c r="M36" i="1" s="1"/>
  <c r="K37" i="1"/>
  <c r="M37" i="1" s="1"/>
  <c r="K38" i="1"/>
  <c r="M38" i="1" s="1"/>
  <c r="K43" i="1"/>
  <c r="M43" i="1" s="1"/>
  <c r="K44" i="1"/>
  <c r="M44" i="1" s="1"/>
  <c r="K45" i="1"/>
  <c r="M45" i="1" s="1"/>
  <c r="K46" i="1"/>
  <c r="M46" i="1" s="1"/>
  <c r="K47" i="1"/>
  <c r="M47" i="1" s="1"/>
  <c r="K48" i="1"/>
  <c r="M48" i="1" s="1"/>
  <c r="K49" i="1"/>
  <c r="M49" i="1" s="1"/>
  <c r="K50" i="1"/>
  <c r="M50" i="1" s="1"/>
  <c r="K51" i="1"/>
  <c r="M51" i="1" s="1"/>
  <c r="K52" i="1"/>
  <c r="M52" i="1" s="1"/>
  <c r="K53" i="1"/>
  <c r="M53" i="1" s="1"/>
  <c r="K54" i="1"/>
  <c r="M54" i="1" s="1"/>
  <c r="K55" i="1"/>
  <c r="M55" i="1" s="1"/>
  <c r="K56" i="1"/>
  <c r="M56" i="1" s="1"/>
  <c r="K57" i="1"/>
  <c r="M57" i="1" s="1"/>
  <c r="K58" i="1"/>
  <c r="M58" i="1" s="1"/>
  <c r="K59" i="1"/>
  <c r="M59" i="1" s="1"/>
  <c r="K60" i="1"/>
  <c r="M60" i="1" s="1"/>
  <c r="K61" i="1"/>
  <c r="M61" i="1" s="1"/>
  <c r="K74" i="1"/>
  <c r="M74" i="1" s="1"/>
  <c r="K75" i="1"/>
  <c r="M75" i="1" s="1"/>
  <c r="K76" i="1"/>
  <c r="M76" i="1" s="1"/>
  <c r="K77" i="1"/>
  <c r="M77" i="1" s="1"/>
  <c r="K78" i="1"/>
  <c r="M78" i="1" s="1"/>
  <c r="K79" i="1"/>
  <c r="M79" i="1" s="1"/>
  <c r="K80" i="1"/>
  <c r="M80" i="1" s="1"/>
  <c r="K81" i="1"/>
  <c r="M81" i="1" s="1"/>
  <c r="K82" i="1"/>
  <c r="M82" i="1" s="1"/>
  <c r="K83" i="1"/>
  <c r="M83" i="1" s="1"/>
  <c r="K84" i="1"/>
  <c r="M84" i="1" s="1"/>
  <c r="K85" i="1"/>
  <c r="M85" i="1" s="1"/>
  <c r="K88" i="1"/>
  <c r="M88" i="1" s="1"/>
  <c r="K89" i="1"/>
  <c r="M89" i="1" s="1"/>
  <c r="K90" i="1"/>
  <c r="M90" i="1" s="1"/>
  <c r="K91" i="1"/>
  <c r="M91" i="1" s="1"/>
  <c r="K92" i="1"/>
  <c r="M92" i="1" s="1"/>
  <c r="K93" i="1"/>
  <c r="M93" i="1" s="1"/>
  <c r="K94" i="1"/>
  <c r="M94" i="1" s="1"/>
  <c r="K95" i="1"/>
  <c r="M95" i="1" s="1"/>
  <c r="K96" i="1"/>
  <c r="M96" i="1" s="1"/>
  <c r="K97" i="1"/>
  <c r="M97" i="1" s="1"/>
  <c r="K99" i="1"/>
  <c r="M99" i="1" s="1"/>
  <c r="K100" i="1"/>
  <c r="M100" i="1" s="1"/>
  <c r="K101" i="1"/>
  <c r="M101" i="1" s="1"/>
  <c r="K102" i="1"/>
  <c r="M102" i="1" s="1"/>
  <c r="K103" i="1"/>
  <c r="M103" i="1" s="1"/>
  <c r="K104" i="1"/>
  <c r="M104" i="1" s="1"/>
  <c r="K105" i="1"/>
  <c r="M105" i="1" s="1"/>
  <c r="K106" i="1"/>
  <c r="M106" i="1" s="1"/>
  <c r="K107" i="1"/>
  <c r="M107" i="1" s="1"/>
  <c r="K108" i="1"/>
  <c r="M108" i="1" s="1"/>
  <c r="K109" i="1"/>
  <c r="M109" i="1" s="1"/>
  <c r="K110" i="1"/>
  <c r="M110" i="1" s="1"/>
  <c r="K111" i="1"/>
  <c r="M111" i="1" s="1"/>
  <c r="K112" i="1"/>
  <c r="M112" i="1" s="1"/>
  <c r="K113" i="1"/>
  <c r="M113" i="1" s="1"/>
  <c r="K114" i="1"/>
  <c r="M114" i="1" s="1"/>
  <c r="K115" i="1"/>
  <c r="M115" i="1" s="1"/>
  <c r="K116" i="1"/>
  <c r="M116" i="1" s="1"/>
  <c r="K117" i="1"/>
  <c r="M117" i="1" s="1"/>
  <c r="K118" i="1"/>
  <c r="M118" i="1" s="1"/>
  <c r="K119" i="1"/>
  <c r="M119" i="1" s="1"/>
  <c r="K120" i="1"/>
  <c r="M120" i="1" s="1"/>
  <c r="K121" i="1"/>
  <c r="M121" i="1" s="1"/>
  <c r="K122" i="1"/>
  <c r="M122" i="1" s="1"/>
  <c r="K123" i="1"/>
  <c r="M123" i="1" s="1"/>
  <c r="K124" i="1"/>
  <c r="M124" i="1" s="1"/>
  <c r="K125" i="1"/>
  <c r="M125" i="1" s="1"/>
  <c r="K126" i="1"/>
  <c r="M126" i="1" s="1"/>
  <c r="K127" i="1"/>
  <c r="M127" i="1" s="1"/>
  <c r="K128" i="1"/>
  <c r="M128" i="1" s="1"/>
  <c r="K129" i="1"/>
  <c r="M129" i="1" s="1"/>
  <c r="K130" i="1"/>
  <c r="M130" i="1" s="1"/>
  <c r="K131" i="1"/>
  <c r="M131" i="1" s="1"/>
  <c r="K132" i="1"/>
  <c r="M132" i="1" s="1"/>
  <c r="K133" i="1"/>
  <c r="M133" i="1" s="1"/>
  <c r="K134" i="1"/>
  <c r="M134" i="1" s="1"/>
  <c r="K135" i="1"/>
  <c r="M135" i="1" s="1"/>
  <c r="K136" i="1"/>
  <c r="M136" i="1" s="1"/>
  <c r="K137" i="1"/>
  <c r="M137" i="1" s="1"/>
  <c r="K138" i="1"/>
  <c r="M138" i="1" s="1"/>
  <c r="K139" i="1"/>
  <c r="M139" i="1" s="1"/>
  <c r="K140" i="1"/>
  <c r="M140" i="1" s="1"/>
  <c r="K141" i="1"/>
  <c r="M141" i="1" s="1"/>
  <c r="K142" i="1"/>
  <c r="M142" i="1" s="1"/>
  <c r="K143" i="1"/>
  <c r="M143" i="1" s="1"/>
  <c r="K145" i="1"/>
  <c r="M145" i="1" s="1"/>
  <c r="K146" i="1"/>
  <c r="M146" i="1" s="1"/>
  <c r="K147" i="1"/>
  <c r="M147" i="1" s="1"/>
  <c r="K148" i="1"/>
  <c r="M148" i="1" s="1"/>
  <c r="K149" i="1"/>
  <c r="M149" i="1" s="1"/>
  <c r="K150" i="1"/>
  <c r="M150" i="1" s="1"/>
  <c r="K151" i="1"/>
  <c r="M151" i="1" s="1"/>
  <c r="K152" i="1"/>
  <c r="M152" i="1" s="1"/>
  <c r="K153" i="1"/>
  <c r="M153" i="1" s="1"/>
  <c r="K154" i="1"/>
  <c r="M154" i="1" s="1"/>
  <c r="K155" i="1"/>
  <c r="M155" i="1" s="1"/>
  <c r="K156" i="1"/>
  <c r="K157" i="1"/>
  <c r="M157" i="1" s="1"/>
  <c r="K158" i="1"/>
  <c r="M158" i="1" s="1"/>
  <c r="K159" i="1"/>
  <c r="M159" i="1" s="1"/>
  <c r="K160" i="1"/>
  <c r="M160" i="1" s="1"/>
  <c r="K161" i="1"/>
  <c r="M161" i="1" s="1"/>
  <c r="K162" i="1"/>
  <c r="M162" i="1" s="1"/>
  <c r="K163" i="1"/>
  <c r="M163" i="1" s="1"/>
  <c r="K164" i="1"/>
  <c r="M164" i="1" s="1"/>
  <c r="K165" i="1"/>
  <c r="M165" i="1" s="1"/>
  <c r="K166" i="1"/>
  <c r="M166" i="1" s="1"/>
  <c r="K167" i="1"/>
  <c r="M167" i="1" s="1"/>
  <c r="K169" i="1"/>
  <c r="M169" i="1" s="1"/>
  <c r="K170" i="1"/>
  <c r="M170" i="1" s="1"/>
  <c r="K171" i="1"/>
  <c r="M171" i="1" s="1"/>
  <c r="K172" i="1"/>
  <c r="M172" i="1" s="1"/>
  <c r="K173" i="1"/>
  <c r="M173" i="1" s="1"/>
  <c r="K174" i="1"/>
  <c r="M174" i="1" s="1"/>
  <c r="K175" i="1"/>
  <c r="M175" i="1" s="1"/>
  <c r="K176" i="1"/>
  <c r="M176" i="1" s="1"/>
  <c r="K177" i="1"/>
  <c r="M177" i="1" s="1"/>
  <c r="K178" i="1"/>
  <c r="M178" i="1" s="1"/>
  <c r="K179" i="1"/>
  <c r="M179" i="1" s="1"/>
  <c r="K180" i="1"/>
  <c r="M180" i="1" s="1"/>
  <c r="K181" i="1"/>
  <c r="M181" i="1" s="1"/>
  <c r="K182" i="1"/>
  <c r="M182" i="1" s="1"/>
  <c r="K183" i="1"/>
  <c r="M183" i="1" s="1"/>
  <c r="K184" i="1"/>
  <c r="M184" i="1" s="1"/>
  <c r="K185" i="1"/>
  <c r="M185" i="1" s="1"/>
  <c r="K186" i="1"/>
  <c r="M186" i="1" s="1"/>
  <c r="K187" i="1"/>
  <c r="M187" i="1" s="1"/>
  <c r="K188" i="1"/>
  <c r="M188" i="1" s="1"/>
  <c r="K189" i="1"/>
  <c r="M189" i="1" s="1"/>
  <c r="K190" i="1"/>
  <c r="M190" i="1" s="1"/>
  <c r="K191" i="1"/>
  <c r="M191" i="1" s="1"/>
  <c r="K192" i="1"/>
  <c r="M192" i="1" s="1"/>
  <c r="K193" i="1"/>
  <c r="M193" i="1" s="1"/>
  <c r="K194" i="1"/>
  <c r="M194" i="1" s="1"/>
  <c r="K195" i="1"/>
  <c r="M195" i="1" s="1"/>
  <c r="K196" i="1"/>
  <c r="M196" i="1" s="1"/>
  <c r="K197" i="1"/>
  <c r="M197" i="1" s="1"/>
  <c r="K198" i="1"/>
  <c r="M198" i="1" s="1"/>
  <c r="K199" i="1"/>
  <c r="M199" i="1" s="1"/>
  <c r="K200" i="1"/>
  <c r="M200" i="1" s="1"/>
  <c r="K201" i="1"/>
  <c r="M201" i="1" s="1"/>
  <c r="K202" i="1"/>
  <c r="M202" i="1" s="1"/>
  <c r="K203" i="1"/>
  <c r="M203" i="1" s="1"/>
  <c r="K204" i="1"/>
  <c r="M204" i="1" s="1"/>
  <c r="K205" i="1"/>
  <c r="M205" i="1" s="1"/>
  <c r="K206" i="1"/>
  <c r="M206" i="1" s="1"/>
  <c r="K207" i="1"/>
  <c r="M207" i="1" s="1"/>
  <c r="K208" i="1"/>
  <c r="M208" i="1" s="1"/>
  <c r="K209" i="1"/>
  <c r="M209" i="1" s="1"/>
  <c r="K210" i="1"/>
  <c r="M210" i="1" s="1"/>
  <c r="K211" i="1"/>
  <c r="M211" i="1" s="1"/>
  <c r="K212" i="1"/>
  <c r="M212" i="1" s="1"/>
  <c r="K213" i="1"/>
  <c r="K214" i="1"/>
  <c r="M214" i="1" s="1"/>
  <c r="K215" i="1"/>
  <c r="M215" i="1" s="1"/>
  <c r="K216" i="1"/>
  <c r="M216" i="1" s="1"/>
  <c r="K217" i="1"/>
  <c r="M217" i="1" s="1"/>
  <c r="K218" i="1"/>
  <c r="M218" i="1" s="1"/>
  <c r="K219" i="1"/>
  <c r="M219" i="1" s="1"/>
  <c r="K220" i="1"/>
  <c r="M220" i="1" s="1"/>
  <c r="K221" i="1"/>
  <c r="M221" i="1" s="1"/>
  <c r="K222" i="1"/>
  <c r="M222" i="1" s="1"/>
  <c r="K223" i="1"/>
  <c r="M223" i="1" s="1"/>
  <c r="K224" i="1"/>
  <c r="M224" i="1" s="1"/>
  <c r="K225" i="1"/>
  <c r="M225" i="1" s="1"/>
  <c r="K226" i="1"/>
  <c r="M226" i="1" s="1"/>
  <c r="K227" i="1"/>
  <c r="M227" i="1" s="1"/>
  <c r="K228" i="1"/>
  <c r="M228" i="1" s="1"/>
  <c r="K229" i="1"/>
  <c r="M229" i="1" s="1"/>
  <c r="K230" i="1"/>
  <c r="M230" i="1" s="1"/>
  <c r="K231" i="1"/>
  <c r="M231" i="1" s="1"/>
  <c r="K232" i="1"/>
  <c r="M232" i="1" s="1"/>
  <c r="K233" i="1"/>
  <c r="M233" i="1" s="1"/>
  <c r="K234" i="1"/>
  <c r="M234" i="1" s="1"/>
  <c r="K235" i="1"/>
  <c r="M235" i="1" s="1"/>
  <c r="K236" i="1"/>
  <c r="M236" i="1" s="1"/>
  <c r="K237" i="1"/>
  <c r="M237" i="1" s="1"/>
  <c r="K238" i="1"/>
  <c r="M238" i="1" s="1"/>
  <c r="K239" i="1"/>
  <c r="M239" i="1" s="1"/>
  <c r="K240" i="1"/>
  <c r="M240" i="1" s="1"/>
  <c r="K241" i="1"/>
  <c r="M241" i="1" s="1"/>
  <c r="K242" i="1"/>
  <c r="M242" i="1" s="1"/>
  <c r="K243" i="1"/>
  <c r="M243" i="1" s="1"/>
  <c r="K244" i="1"/>
  <c r="M244" i="1" s="1"/>
  <c r="K245" i="1"/>
  <c r="M245" i="1" s="1"/>
  <c r="K246" i="1"/>
  <c r="M246" i="1" s="1"/>
  <c r="K247" i="1"/>
  <c r="M247" i="1" s="1"/>
  <c r="K248" i="1"/>
  <c r="M248" i="1" s="1"/>
  <c r="K249" i="1"/>
  <c r="M249" i="1" s="1"/>
  <c r="K250" i="1"/>
  <c r="M250" i="1" s="1"/>
  <c r="K251" i="1"/>
  <c r="M251" i="1" s="1"/>
  <c r="K252" i="1"/>
  <c r="M252" i="1" s="1"/>
  <c r="K253" i="1"/>
  <c r="M253" i="1" s="1"/>
  <c r="K254" i="1"/>
  <c r="M254" i="1" s="1"/>
  <c r="K255" i="1"/>
  <c r="M255" i="1" s="1"/>
  <c r="K256" i="1"/>
  <c r="M256" i="1" s="1"/>
  <c r="K257" i="1"/>
  <c r="M257" i="1" s="1"/>
  <c r="K258" i="1"/>
  <c r="M258" i="1" s="1"/>
  <c r="K259" i="1"/>
  <c r="M259" i="1" s="1"/>
  <c r="K260" i="1"/>
  <c r="M260" i="1" s="1"/>
  <c r="K261" i="1"/>
  <c r="M261" i="1" s="1"/>
  <c r="K262" i="1"/>
  <c r="M262" i="1" s="1"/>
  <c r="K263" i="1"/>
  <c r="M263" i="1" s="1"/>
  <c r="K264" i="1"/>
  <c r="M264" i="1" s="1"/>
  <c r="K266" i="1"/>
  <c r="M266" i="1" s="1"/>
  <c r="K267" i="1"/>
  <c r="M267" i="1" s="1"/>
  <c r="K268" i="1"/>
  <c r="M268" i="1" s="1"/>
  <c r="K269" i="1"/>
  <c r="M269" i="1" s="1"/>
  <c r="K270" i="1"/>
  <c r="M270" i="1" s="1"/>
  <c r="K271" i="1"/>
  <c r="M271" i="1" s="1"/>
  <c r="K272" i="1"/>
  <c r="M272" i="1" s="1"/>
  <c r="K273" i="1"/>
  <c r="M273" i="1" s="1"/>
  <c r="K274" i="1"/>
  <c r="M274" i="1" s="1"/>
  <c r="K275" i="1"/>
  <c r="M275" i="1" s="1"/>
  <c r="K276" i="1"/>
  <c r="M276" i="1" s="1"/>
  <c r="K277" i="1"/>
  <c r="M277" i="1" s="1"/>
  <c r="K278" i="1"/>
  <c r="M278" i="1" s="1"/>
  <c r="K279" i="1"/>
  <c r="M279" i="1" s="1"/>
  <c r="K280" i="1"/>
  <c r="M280" i="1" s="1"/>
  <c r="K281" i="1"/>
  <c r="M281" i="1" s="1"/>
  <c r="K282" i="1"/>
  <c r="M282" i="1" s="1"/>
  <c r="K283" i="1"/>
  <c r="M283" i="1" s="1"/>
  <c r="K284" i="1"/>
  <c r="M284" i="1" s="1"/>
  <c r="K285" i="1"/>
  <c r="M285" i="1" s="1"/>
  <c r="K286" i="1"/>
  <c r="M286" i="1" s="1"/>
  <c r="K287" i="1"/>
  <c r="M287" i="1" s="1"/>
  <c r="K289" i="1"/>
  <c r="M289" i="1" s="1"/>
  <c r="K290" i="1"/>
  <c r="M290" i="1" s="1"/>
  <c r="K291" i="1"/>
  <c r="M291" i="1" s="1"/>
  <c r="K292" i="1"/>
  <c r="M292" i="1" s="1"/>
  <c r="K293" i="1"/>
  <c r="M293" i="1" s="1"/>
  <c r="K294" i="1"/>
  <c r="M294" i="1" s="1"/>
  <c r="K295" i="1"/>
  <c r="M295" i="1" s="1"/>
  <c r="K296" i="1"/>
  <c r="M296" i="1" s="1"/>
  <c r="K297" i="1"/>
  <c r="M297" i="1" s="1"/>
  <c r="K298" i="1"/>
  <c r="M298" i="1" s="1"/>
  <c r="K299" i="1"/>
  <c r="M299" i="1" s="1"/>
  <c r="K300" i="1"/>
  <c r="M300" i="1" s="1"/>
  <c r="K301" i="1"/>
  <c r="M301" i="1" s="1"/>
  <c r="K318" i="1"/>
  <c r="M318" i="1" s="1"/>
  <c r="K319" i="1"/>
  <c r="M319" i="1" s="1"/>
  <c r="K320" i="1"/>
  <c r="M320" i="1" s="1"/>
  <c r="K321" i="1"/>
  <c r="M321" i="1" s="1"/>
  <c r="K322" i="1"/>
  <c r="M322" i="1" s="1"/>
  <c r="K323" i="1"/>
  <c r="M323" i="1" s="1"/>
  <c r="K324" i="1"/>
  <c r="M324" i="1" s="1"/>
  <c r="K325" i="1"/>
  <c r="M325" i="1" s="1"/>
  <c r="K326" i="1"/>
  <c r="M326" i="1" s="1"/>
  <c r="K327" i="1"/>
  <c r="M327" i="1" s="1"/>
  <c r="K328" i="1"/>
  <c r="M328" i="1" s="1"/>
  <c r="K329" i="1"/>
  <c r="M329" i="1" s="1"/>
  <c r="K330" i="1"/>
  <c r="M330" i="1" s="1"/>
  <c r="K331" i="1"/>
  <c r="M331" i="1" s="1"/>
  <c r="K332" i="1"/>
  <c r="M332" i="1" s="1"/>
  <c r="K333" i="1"/>
  <c r="M333" i="1" s="1"/>
  <c r="K334" i="1"/>
  <c r="M334" i="1" s="1"/>
  <c r="K335" i="1"/>
  <c r="M335" i="1" s="1"/>
  <c r="K336" i="1"/>
  <c r="M336" i="1" s="1"/>
  <c r="K337" i="1"/>
  <c r="M337" i="1" s="1"/>
  <c r="K338" i="1"/>
  <c r="M338" i="1" s="1"/>
  <c r="K339" i="1"/>
  <c r="M339" i="1" s="1"/>
  <c r="K340" i="1"/>
  <c r="M340" i="1" s="1"/>
  <c r="K341" i="1"/>
  <c r="M341" i="1" s="1"/>
  <c r="K342" i="1"/>
  <c r="M342" i="1" s="1"/>
  <c r="K343" i="1"/>
  <c r="M343" i="1" s="1"/>
  <c r="K344" i="1"/>
  <c r="M344" i="1" s="1"/>
  <c r="K345" i="1"/>
  <c r="M345" i="1" s="1"/>
  <c r="K346" i="1"/>
  <c r="M346" i="1" s="1"/>
  <c r="K347" i="1"/>
  <c r="M347" i="1" s="1"/>
  <c r="K348" i="1"/>
  <c r="M348" i="1" s="1"/>
  <c r="K355" i="1"/>
  <c r="M355" i="1" s="1"/>
  <c r="K356" i="1"/>
  <c r="M356" i="1" s="1"/>
  <c r="K357" i="1"/>
  <c r="M357" i="1" s="1"/>
  <c r="K358" i="1"/>
  <c r="M358" i="1" s="1"/>
  <c r="K359" i="1"/>
  <c r="M359" i="1" s="1"/>
  <c r="K360" i="1"/>
  <c r="M360" i="1" s="1"/>
  <c r="K361" i="1"/>
  <c r="M361" i="1" s="1"/>
  <c r="K362" i="1"/>
  <c r="M362" i="1" s="1"/>
  <c r="K363" i="1"/>
  <c r="M363" i="1" s="1"/>
  <c r="K364" i="1"/>
  <c r="M364" i="1" s="1"/>
  <c r="K365" i="1"/>
  <c r="M365" i="1" s="1"/>
  <c r="K366" i="1"/>
  <c r="M366" i="1" s="1"/>
  <c r="K367" i="1"/>
  <c r="M367" i="1" s="1"/>
  <c r="K368" i="1"/>
  <c r="M368" i="1" s="1"/>
  <c r="K369" i="1"/>
  <c r="M369" i="1" s="1"/>
  <c r="K370" i="1"/>
  <c r="M370" i="1" s="1"/>
  <c r="K371" i="1"/>
  <c r="M371" i="1" s="1"/>
  <c r="K372" i="1"/>
  <c r="M372" i="1" s="1"/>
  <c r="K373" i="1"/>
  <c r="M373" i="1" s="1"/>
  <c r="K374" i="1"/>
  <c r="M374" i="1" s="1"/>
  <c r="K375" i="1"/>
  <c r="M375" i="1" s="1"/>
  <c r="K376" i="1"/>
  <c r="M376" i="1" s="1"/>
  <c r="K377" i="1"/>
  <c r="M377" i="1" s="1"/>
  <c r="K378" i="1"/>
  <c r="M378" i="1" s="1"/>
  <c r="K379" i="1"/>
  <c r="M379" i="1" s="1"/>
  <c r="K380" i="1"/>
  <c r="M380" i="1" s="1"/>
  <c r="K381" i="1"/>
  <c r="M381" i="1" s="1"/>
  <c r="K382" i="1"/>
  <c r="M382" i="1" s="1"/>
  <c r="K383" i="1"/>
  <c r="M383" i="1" s="1"/>
  <c r="K384" i="1"/>
  <c r="M384" i="1" s="1"/>
  <c r="K385" i="1"/>
  <c r="M385" i="1" s="1"/>
  <c r="K386" i="1"/>
  <c r="M386" i="1" s="1"/>
  <c r="K387" i="1"/>
  <c r="M387" i="1" s="1"/>
  <c r="K390" i="1"/>
  <c r="M390" i="1" s="1"/>
  <c r="K391" i="1"/>
  <c r="M391" i="1" s="1"/>
  <c r="K392" i="1"/>
  <c r="M392" i="1" s="1"/>
  <c r="K393" i="1"/>
  <c r="M393" i="1" s="1"/>
  <c r="K394" i="1"/>
  <c r="M394" i="1" s="1"/>
  <c r="K395" i="1"/>
  <c r="M395" i="1" s="1"/>
  <c r="K396" i="1"/>
  <c r="M396" i="1" s="1"/>
  <c r="K397" i="1"/>
  <c r="M397" i="1" s="1"/>
  <c r="K398" i="1"/>
  <c r="M398" i="1" s="1"/>
  <c r="K399" i="1"/>
  <c r="M399" i="1" s="1"/>
  <c r="K400" i="1"/>
  <c r="M400" i="1" s="1"/>
  <c r="K401" i="1"/>
  <c r="M401" i="1" s="1"/>
  <c r="K403" i="1"/>
  <c r="M403" i="1" s="1"/>
  <c r="K404" i="1"/>
  <c r="M404" i="1" s="1"/>
  <c r="K405" i="1"/>
  <c r="M405" i="1" s="1"/>
  <c r="K406" i="1"/>
  <c r="M406" i="1" s="1"/>
  <c r="K407" i="1"/>
  <c r="M407" i="1" s="1"/>
  <c r="K408" i="1"/>
  <c r="M408" i="1" s="1"/>
  <c r="K409" i="1"/>
  <c r="M409" i="1" s="1"/>
  <c r="K410" i="1"/>
  <c r="M410" i="1" s="1"/>
  <c r="K411" i="1"/>
  <c r="M411" i="1" s="1"/>
  <c r="K414" i="1"/>
  <c r="M414" i="1" s="1"/>
  <c r="K415" i="1"/>
  <c r="M415" i="1" s="1"/>
  <c r="K416" i="1"/>
  <c r="M416" i="1" s="1"/>
  <c r="K417" i="1"/>
  <c r="M417" i="1" s="1"/>
  <c r="K418" i="1"/>
  <c r="M418" i="1" s="1"/>
  <c r="K419" i="1"/>
  <c r="M419" i="1" s="1"/>
  <c r="K420" i="1"/>
  <c r="M420" i="1" s="1"/>
  <c r="K421" i="1"/>
  <c r="M421" i="1" s="1"/>
  <c r="K422" i="1"/>
  <c r="M422" i="1" s="1"/>
  <c r="K423" i="1"/>
  <c r="M423" i="1" s="1"/>
  <c r="K424" i="1"/>
  <c r="M424" i="1" s="1"/>
  <c r="K425" i="1"/>
  <c r="M425" i="1" s="1"/>
  <c r="K426" i="1"/>
  <c r="M426" i="1" s="1"/>
  <c r="K427" i="1"/>
  <c r="M427" i="1" s="1"/>
  <c r="K428" i="1"/>
  <c r="M428" i="1" s="1"/>
  <c r="K429" i="1"/>
  <c r="M429" i="1" s="1"/>
  <c r="K430" i="1"/>
  <c r="M430" i="1" s="1"/>
  <c r="K431" i="1"/>
  <c r="M431" i="1" s="1"/>
  <c r="K432" i="1"/>
  <c r="M432" i="1" s="1"/>
  <c r="K433" i="1"/>
  <c r="M433" i="1" s="1"/>
  <c r="K434" i="1"/>
  <c r="M434" i="1" s="1"/>
  <c r="K435" i="1"/>
  <c r="M435" i="1" s="1"/>
  <c r="K436" i="1"/>
  <c r="M436" i="1" s="1"/>
  <c r="K437" i="1"/>
  <c r="M437" i="1" s="1"/>
  <c r="K438" i="1"/>
  <c r="M438" i="1" s="1"/>
  <c r="K439" i="1"/>
  <c r="M439" i="1" s="1"/>
  <c r="K440" i="1"/>
  <c r="M440" i="1" s="1"/>
  <c r="K441" i="1"/>
  <c r="M441" i="1" s="1"/>
  <c r="K442" i="1"/>
  <c r="M442" i="1" s="1"/>
  <c r="K443" i="1"/>
  <c r="M443" i="1" s="1"/>
  <c r="K444" i="1"/>
  <c r="M444" i="1" s="1"/>
  <c r="K451" i="1"/>
  <c r="M451" i="1" s="1"/>
  <c r="K452" i="1"/>
  <c r="M452" i="1" s="1"/>
  <c r="K453" i="1"/>
  <c r="M453" i="1" s="1"/>
  <c r="K454" i="1"/>
  <c r="M454" i="1" s="1"/>
  <c r="K455" i="1"/>
  <c r="M455" i="1" s="1"/>
  <c r="K456" i="1"/>
  <c r="M456" i="1" s="1"/>
  <c r="K457" i="1"/>
  <c r="M457" i="1" s="1"/>
  <c r="K458" i="1"/>
  <c r="M458" i="1" s="1"/>
  <c r="K459" i="1"/>
  <c r="M459" i="1" s="1"/>
  <c r="K474" i="1"/>
  <c r="M474" i="1" s="1"/>
  <c r="K475" i="1"/>
  <c r="M475" i="1" s="1"/>
  <c r="K476" i="1"/>
  <c r="M476" i="1" s="1"/>
  <c r="K477" i="1"/>
  <c r="M477" i="1" s="1"/>
  <c r="K478" i="1"/>
  <c r="M478" i="1" s="1"/>
  <c r="K479" i="1"/>
  <c r="M479" i="1" s="1"/>
  <c r="K485" i="1"/>
  <c r="M485" i="1" s="1"/>
  <c r="L213" i="1" l="1"/>
  <c r="M213" i="1" s="1"/>
  <c r="L156" i="1"/>
  <c r="M156" i="1" s="1"/>
  <c r="M13" i="1"/>
  <c r="M494" i="1" l="1"/>
</calcChain>
</file>

<file path=xl/sharedStrings.xml><?xml version="1.0" encoding="utf-8"?>
<sst xmlns="http://schemas.openxmlformats.org/spreadsheetml/2006/main" count="2566" uniqueCount="910">
  <si>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</si>
  <si>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</si>
  <si>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</si>
  <si>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</si>
  <si>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</si>
  <si>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</si>
  <si>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</si>
  <si>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</si>
  <si>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</si>
  <si>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</si>
  <si>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</si>
  <si>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</si>
  <si>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</si>
  <si>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</si>
  <si>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</si>
  <si>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</si>
  <si>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</si>
  <si>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DIRECTA</t>
  </si>
  <si>
    <t xml:space="preserve"> PROCEDIMIENTO DE SELECCIÓN </t>
  </si>
  <si>
    <t>COMPARACIÓN DE PRECIOS</t>
  </si>
  <si>
    <t>SNCC.F.053</t>
  </si>
  <si>
    <t>1014 - Artículos de talabartería y arreos</t>
  </si>
  <si>
    <t>1016 - Productos de floricultura y silvicultura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</si>
  <si>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</si>
  <si>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</si>
  <si>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</si>
  <si>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</si>
  <si>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</si>
  <si>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</si>
  <si>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</si>
  <si>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</si>
  <si>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1217 - Colorantes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</si>
  <si>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</si>
  <si>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</si>
  <si>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</si>
  <si>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</si>
  <si>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</si>
  <si>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</si>
  <si>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</si>
  <si>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</si>
  <si>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</si>
  <si>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</si>
  <si>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</si>
  <si>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</si>
  <si>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</si>
  <si>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</si>
  <si>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</si>
  <si>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</si>
  <si>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</si>
  <si>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</si>
  <si>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</si>
  <si>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</si>
  <si>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</si>
  <si>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</si>
  <si>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2316 - Máquinas, equipo y suministros para fundición</t>
  </si>
  <si>
    <t>2317 - Maquinaria, equipo y suministros para talleres</t>
  </si>
  <si>
    <t>2319 - Mezcladores y sus partes y accesorios</t>
  </si>
  <si>
    <t>2321 - Maquinaria de fabricación electrónica, equipo y accesorios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</si>
  <si>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</si>
  <si>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</si>
  <si>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</si>
  <si>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</si>
  <si>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</si>
  <si>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</si>
  <si>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</si>
  <si>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</si>
  <si>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</si>
  <si>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</si>
  <si>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</si>
  <si>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</si>
  <si>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>2520 - Sistemas aeroespaciales y componentes y equipo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</si>
  <si>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</si>
  <si>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</si>
  <si>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</si>
  <si>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</si>
  <si>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</si>
  <si>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</si>
  <si>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</si>
  <si>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</si>
  <si>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</si>
  <si>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3012 - Carreteras y paisaje</t>
  </si>
  <si>
    <t>3013 - Productos de construcción estructurales</t>
  </si>
  <si>
    <t>3014 - Aislamiento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</si>
  <si>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</si>
  <si>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</si>
  <si>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</si>
  <si>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</si>
  <si>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</si>
  <si>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</si>
  <si>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</si>
  <si>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</si>
  <si>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</si>
  <si>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</si>
  <si>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</si>
  <si>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</si>
  <si>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</si>
  <si>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</si>
  <si>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</si>
  <si>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</si>
  <si>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</si>
  <si>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</si>
  <si>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</si>
  <si>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</si>
  <si>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</si>
  <si>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</si>
  <si>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</si>
  <si>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</si>
  <si>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</si>
  <si>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3131 - Conjuntos de tubería fabricada</t>
  </si>
  <si>
    <t>3132 - Conjuntos fabricados de material en barras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</si>
  <si>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</si>
  <si>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</si>
  <si>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</si>
  <si>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</si>
  <si>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</si>
  <si>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</si>
  <si>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</si>
  <si>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</si>
  <si>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</si>
  <si>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</si>
  <si>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</si>
  <si>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</si>
  <si>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</si>
  <si>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</si>
  <si>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</si>
  <si>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</si>
  <si>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</si>
  <si>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</si>
  <si>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</si>
  <si>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</si>
  <si>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</si>
  <si>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</si>
  <si>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</si>
  <si>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</si>
  <si>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</si>
  <si>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</si>
  <si>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</si>
  <si>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</si>
  <si>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</si>
  <si>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</si>
  <si>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</si>
  <si>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</si>
  <si>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</si>
  <si>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</si>
  <si>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</si>
  <si>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</si>
  <si>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</si>
  <si>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</si>
  <si>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</si>
  <si>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</si>
  <si>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</si>
  <si>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</si>
  <si>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</si>
  <si>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</si>
  <si>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</si>
  <si>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</si>
  <si>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</si>
  <si>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</si>
  <si>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</si>
  <si>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</si>
  <si>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</si>
  <si>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</si>
  <si>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</si>
  <si>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</si>
  <si>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</si>
  <si>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</si>
  <si>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</si>
  <si>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</si>
  <si>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</si>
  <si>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</si>
  <si>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</si>
  <si>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</si>
  <si>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</si>
  <si>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</si>
  <si>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</si>
  <si>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</si>
  <si>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</si>
  <si>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</si>
  <si>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</si>
  <si>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</si>
  <si>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</si>
  <si>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</si>
  <si>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</si>
  <si>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</si>
  <si>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</si>
  <si>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</si>
  <si>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</si>
  <si>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</si>
  <si>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</si>
  <si>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</si>
  <si>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</si>
  <si>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</si>
  <si>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</si>
  <si>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</si>
  <si>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</si>
  <si>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</si>
  <si>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</si>
  <si>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</si>
  <si>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</si>
  <si>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</si>
  <si>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</si>
  <si>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</si>
  <si>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</si>
  <si>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</si>
  <si>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</si>
  <si>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</si>
  <si>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</si>
  <si>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</si>
  <si>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</si>
  <si>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</si>
  <si>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</si>
  <si>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</si>
  <si>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</si>
  <si>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</si>
  <si>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</si>
  <si>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</si>
  <si>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</si>
  <si>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</si>
  <si>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</si>
  <si>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</si>
  <si>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</si>
  <si>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</si>
  <si>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</si>
  <si>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</si>
  <si>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</si>
  <si>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</si>
  <si>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</si>
  <si>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</si>
  <si>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</si>
  <si>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</si>
  <si>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</si>
  <si>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</si>
  <si>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</si>
  <si>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</si>
  <si>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</si>
  <si>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</si>
  <si>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</si>
  <si>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</si>
  <si>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</si>
  <si>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</si>
  <si>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</si>
  <si>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</si>
  <si>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</si>
  <si>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</si>
  <si>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</si>
  <si>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</si>
  <si>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</si>
  <si>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</si>
  <si>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</si>
  <si>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</si>
  <si>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</si>
  <si>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</si>
  <si>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</si>
  <si>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</si>
  <si>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</si>
  <si>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</si>
  <si>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</si>
  <si>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</si>
  <si>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</si>
  <si>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</si>
  <si>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</si>
  <si>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</si>
  <si>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</si>
  <si>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</si>
  <si>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</si>
  <si>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</si>
  <si>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</si>
  <si>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</si>
  <si>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</si>
  <si>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</si>
  <si>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</si>
  <si>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</si>
  <si>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</si>
  <si>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</si>
  <si>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</si>
  <si>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</si>
  <si>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</si>
  <si>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</si>
  <si>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</si>
  <si>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</si>
  <si>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</si>
  <si>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</si>
  <si>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</si>
  <si>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</si>
  <si>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</si>
  <si>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</si>
  <si>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</si>
  <si>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</si>
  <si>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</si>
  <si>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</si>
  <si>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</si>
  <si>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</si>
  <si>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</si>
  <si>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</si>
  <si>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</si>
  <si>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</si>
  <si>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</si>
  <si>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</si>
  <si>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</si>
  <si>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</si>
  <si>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</si>
  <si>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</si>
  <si>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</si>
  <si>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</si>
  <si>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</si>
  <si>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</si>
  <si>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</si>
  <si>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</si>
  <si>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</si>
  <si>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</si>
  <si>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</si>
  <si>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</si>
  <si>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</si>
  <si>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</si>
  <si>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</si>
  <si>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</si>
  <si>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</si>
  <si>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</si>
  <si>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</si>
  <si>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</si>
  <si>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</si>
  <si>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</si>
  <si>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</si>
  <si>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</si>
  <si>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</si>
  <si>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</si>
  <si>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</si>
  <si>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</si>
  <si>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</si>
  <si>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</si>
  <si>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</si>
  <si>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</si>
  <si>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</si>
  <si>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</si>
  <si>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</si>
  <si>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</si>
  <si>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</si>
  <si>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</si>
  <si>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</si>
  <si>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</si>
  <si>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</si>
  <si>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</si>
  <si>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</si>
  <si>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</si>
  <si>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</si>
  <si>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</t>
  </si>
  <si>
    <t>Cuenta presupuestaria</t>
  </si>
  <si>
    <t>Actividad del POA</t>
  </si>
  <si>
    <t>Codigo de para PACC</t>
  </si>
  <si>
    <t>2.2.2.1.01 Publicidad y propaganda</t>
  </si>
  <si>
    <t>PC 1.1.7</t>
  </si>
  <si>
    <t>Colocación masiva en los diferentes medio de comunicación ¨Campaña Publicitaria¨ para promover el Sistema Dominicano de la Seguridad Social (SDSS) y difundir los derechos y deberes de los afiliados al Sistema</t>
  </si>
  <si>
    <t xml:space="preserve">Manual de preguntas y respuestas </t>
  </si>
  <si>
    <t>Guía sobre procedimientos jurídicos SDSS</t>
  </si>
  <si>
    <t>Carta de derecho Régimen Contributivo (Brochure tríptico)</t>
  </si>
  <si>
    <t>Carta de derecho Régimen Subsidiado (suelto)</t>
  </si>
  <si>
    <t>Sellos gomigrafos redondos</t>
  </si>
  <si>
    <t>Formulario para solicitud de elaboración de contratos de bienes y servicios (talonario)</t>
  </si>
  <si>
    <t>Formulario para solicitud de contrato de alquiler (talonario)</t>
  </si>
  <si>
    <t>Papel bond membretado 8 1/2 x 11</t>
  </si>
  <si>
    <t>Tarjetas de presentación para empleados de la DIDA</t>
  </si>
  <si>
    <t>Tarjeta de presentacion para dirección general</t>
  </si>
  <si>
    <t>Comprobante definitivo de caja chica, Oficina Central</t>
  </si>
  <si>
    <t>Comprobante definitivo de caja chica, Santiago</t>
  </si>
  <si>
    <t>Comprobante definitivo de caja chica, Puerto Plata</t>
  </si>
  <si>
    <t>Comprobante definitivo de caja chica, Mao</t>
  </si>
  <si>
    <t>Comprobante definitivo de caja chica, san Pedro de Macorís</t>
  </si>
  <si>
    <t>Comprobante definitivo de caja chica, La Romana</t>
  </si>
  <si>
    <t>Comprobante definitivo de caja chica, Bábaro</t>
  </si>
  <si>
    <t>Comprobante definitivo de caja chica, Higuey</t>
  </si>
  <si>
    <t>Comprobante definitivo de caja chica, Samaná</t>
  </si>
  <si>
    <t>Comprobante definitivo de caja chica, Azua</t>
  </si>
  <si>
    <t>Comprobante definitivo de caja chica, Barahona</t>
  </si>
  <si>
    <t>Comprobante definitivo de caja chica, San Juan de la Maguana</t>
  </si>
  <si>
    <t>Comprobante definitivo de caja chica, Bahoruco</t>
  </si>
  <si>
    <t>Otros impresos</t>
  </si>
  <si>
    <t>Unidad</t>
  </si>
  <si>
    <t>2.2.2.2.01 Impresión y encuadernación</t>
  </si>
  <si>
    <t>PC 1.2.2</t>
  </si>
  <si>
    <t>PC 1.2.3</t>
  </si>
  <si>
    <t>Caja</t>
  </si>
  <si>
    <t>-</t>
  </si>
  <si>
    <t>2.2.4.2.01 Fletes</t>
  </si>
  <si>
    <t>Servicio de envío desde la oficina central hasta oficinas provinciales y viceversa</t>
  </si>
  <si>
    <t>Seguro de bienes e inmuebles (incendio y líneas aliadas)</t>
  </si>
  <si>
    <t>Seguro de vehículos</t>
  </si>
  <si>
    <t>DC-1.2.1</t>
  </si>
  <si>
    <t>2.2.7.1.06 Instalaciones electricas</t>
  </si>
  <si>
    <t>Instalaciones electricas para nuevas oficinas de la DIDA</t>
  </si>
  <si>
    <t>2.2.7.2.06 Mantenimiento y reparación de equipos de transporte</t>
  </si>
  <si>
    <t>DC-1.2.9</t>
  </si>
  <si>
    <t>Servicio de mantenimiento y reparación de vehículos de la DIDA</t>
  </si>
  <si>
    <t>2.2.7.2.01 Mant. Y reparasción de muebles y equipos de oficina</t>
  </si>
  <si>
    <t>Servicio de mantenimiento y reparación de muebles y equipos de oficina</t>
  </si>
  <si>
    <t>Servicio de mantenimiento y reparación de equipos de computo</t>
  </si>
  <si>
    <t>Servicio de fumigación para la DIDA</t>
  </si>
  <si>
    <t>Servicio de limpieza para la DIDA</t>
  </si>
  <si>
    <t>DC-1.3.1</t>
  </si>
  <si>
    <t>PC-1.4.13</t>
  </si>
  <si>
    <t>2.2.8.7.02 Servicio jurídicos</t>
  </si>
  <si>
    <t>Servicio de legalización (notario), para documentos de la DIDA</t>
  </si>
  <si>
    <t>2.2.8.7.04 Servicios de capacitación</t>
  </si>
  <si>
    <t>DC-1.3.13</t>
  </si>
  <si>
    <t>Coordinar cursos y maestrías para el personal de la institución a través de centros de estudios especializados nacional e internacional</t>
  </si>
  <si>
    <t>2.2.8.7.05 Servicios Informáticos</t>
  </si>
  <si>
    <t>Servicios técnicos profesionales informáticos</t>
  </si>
  <si>
    <t xml:space="preserve">2.2.8.7.06 Otros Servicios Tecnicos Profesionales </t>
  </si>
  <si>
    <t>DC-1.1.5</t>
  </si>
  <si>
    <t>DC-1.1.17</t>
  </si>
  <si>
    <t>Contratar consultoría para implementar las políticas del sistema de Ciberseguridad</t>
  </si>
  <si>
    <t>2.2.9.2.01 Servicio de alimentación</t>
  </si>
  <si>
    <t>Almuerzo para empleados de la DIDA Central</t>
  </si>
  <si>
    <t>2.3.1.1.01 Alimentos y bebidas para personas</t>
  </si>
  <si>
    <t>Azúcar crema paquete de 1,800 gr. Paquete de 4 libras</t>
  </si>
  <si>
    <t>Botellas de agua 16 oz., fardo 20/1</t>
  </si>
  <si>
    <t>Botellones de agua de 5 gl.</t>
  </si>
  <si>
    <t>2.3.1.3.03 productos agroforestales y pecuarios</t>
  </si>
  <si>
    <t>Adquisicion de arreglos florales y coronas fúnebres, y ambientación</t>
  </si>
  <si>
    <t>2.3.1.3.03 Productos medicinales para uso humano</t>
  </si>
  <si>
    <t xml:space="preserve">Algodón </t>
  </si>
  <si>
    <t>Jabón anticeptico</t>
  </si>
  <si>
    <t xml:space="preserve">Gasas compresas </t>
  </si>
  <si>
    <t>Curitas para heridas (50/1)</t>
  </si>
  <si>
    <t>Paracetamol</t>
  </si>
  <si>
    <t>Ibuprofeno</t>
  </si>
  <si>
    <t>Anti alergicos (loratadina o cetiricina)</t>
  </si>
  <si>
    <t>Omeprasol</t>
  </si>
  <si>
    <t>Diclofento 50 mg</t>
  </si>
  <si>
    <t>Acetaminosfen</t>
  </si>
  <si>
    <t>Maletín de visitador a médico</t>
  </si>
  <si>
    <t>Difenhidramina, en ampolla</t>
  </si>
  <si>
    <t>Hidrocortisona en ampollas</t>
  </si>
  <si>
    <t xml:space="preserve">Captopril de 25 </t>
  </si>
  <si>
    <t>Captopril de 50</t>
  </si>
  <si>
    <t>Baja lenguas</t>
  </si>
  <si>
    <t>Tijera curva de mayo</t>
  </si>
  <si>
    <t>2.3.3.1.01 Papel de escritorio</t>
  </si>
  <si>
    <t>Resma de papel bon.20 8 1/2 x 11</t>
  </si>
  <si>
    <t>Resma de papel bon.20 8 1/2 x 13</t>
  </si>
  <si>
    <t>2.2.3.2.01 Productos de papel y cartón</t>
  </si>
  <si>
    <t>Libreta rayada blanca 8 1/2 x 11 de 50 pag.</t>
  </si>
  <si>
    <t>Libreta rayada blanca 5 x 8 de 50 pag.</t>
  </si>
  <si>
    <t>Libro record 500 pag.</t>
  </si>
  <si>
    <t>Notas adhesivas 3 x  3 post it de colores</t>
  </si>
  <si>
    <t>Caja Archivo Muerto P/ Oficio Legal 10 X 12 X 15"</t>
  </si>
  <si>
    <t>Papel higuenico, 12/1</t>
  </si>
  <si>
    <t>Servilletas Genéricas 500/1</t>
  </si>
  <si>
    <t>Papel toalla pre cortadas p/ baño, 6/1</t>
  </si>
  <si>
    <t>Papel toalla de cocina</t>
  </si>
  <si>
    <t>paquete</t>
  </si>
  <si>
    <t>2.3.3.4.01 Libretas, revistas y periódicos</t>
  </si>
  <si>
    <t xml:space="preserve">Renovación de periódico </t>
  </si>
  <si>
    <t>2.3.5.3.01 Llantas y neumáticos</t>
  </si>
  <si>
    <t>Neumáticos para vehículos</t>
  </si>
  <si>
    <t>2.3.5.5.01 Artículos plasticos</t>
  </si>
  <si>
    <t>Vasos plásticos no.10</t>
  </si>
  <si>
    <t>Vasos plásticos no.3</t>
  </si>
  <si>
    <t>Tenedor plástico, paquete 25/1</t>
  </si>
  <si>
    <t>Cuchillo plastico, paquete 25/1</t>
  </si>
  <si>
    <t>Cuchara plastica, paquete 25/1</t>
  </si>
  <si>
    <t>Plato plastico no.6, paquete 25/1</t>
  </si>
  <si>
    <t>Plato plastico no.9, paquete 25/1</t>
  </si>
  <si>
    <t>Galón</t>
  </si>
  <si>
    <t>2.3.7.1.01 gasolina</t>
  </si>
  <si>
    <t>Tickets de combustible</t>
  </si>
  <si>
    <t>2.3.9.1.01 Material de limpieza</t>
  </si>
  <si>
    <t>Detergente Regular De 2/400g + 1/200g, 3/1</t>
  </si>
  <si>
    <t>Ambientadores  6 oz. P/ Recargar</t>
  </si>
  <si>
    <t>Ambientadores  8 oz.</t>
  </si>
  <si>
    <t xml:space="preserve">Brillos Verde </t>
  </si>
  <si>
    <t xml:space="preserve">Cepillos Inodoros Con Base </t>
  </si>
  <si>
    <t>Cloro Líquido 128 oz</t>
  </si>
  <si>
    <t>Cubetas Plásticas P/ Trapear</t>
  </si>
  <si>
    <t>Desinfectante de pisos</t>
  </si>
  <si>
    <t>Dispensador Para Gel Transparente</t>
  </si>
  <si>
    <t>Dispensador Para Papel Baño</t>
  </si>
  <si>
    <t>Escobas Plástica</t>
  </si>
  <si>
    <t>Esponja Salva uñas Para Fregar 4.5x7x14</t>
  </si>
  <si>
    <t xml:space="preserve">Espumas Limpiadoras 623 Gms. </t>
  </si>
  <si>
    <t>Fundas Blancas 17 X 22 Negras</t>
  </si>
  <si>
    <t>Fundas Negras  24 X 30 Negras</t>
  </si>
  <si>
    <t>Fundas Negras  36 X 54 Negras</t>
  </si>
  <si>
    <t>Guantes Suaves Domésticos</t>
  </si>
  <si>
    <t>Jabón Líquido de mano</t>
  </si>
  <si>
    <t xml:space="preserve">Jabón Líquido Lava Platos </t>
  </si>
  <si>
    <t>Recogedores De Basura -Arcoaseo</t>
  </si>
  <si>
    <t>Suapers P/ Limpieza Fibra #32</t>
  </si>
  <si>
    <t>Toallitas De Cocina P/ Limpieza</t>
  </si>
  <si>
    <t>Zafacones De Cocinas Grandes</t>
  </si>
  <si>
    <t>Zafacones De Oficinas Pequeños</t>
  </si>
  <si>
    <t>2.3.9.2.01 Utiles de escritorios, oficina, informática y de enseñanza</t>
  </si>
  <si>
    <t>Bandejas De Escritorio Horizontal Plásticas Falcón</t>
  </si>
  <si>
    <t>Bolígrafos Azules 12/1</t>
  </si>
  <si>
    <t>Bolígrafos Rojos 12/1</t>
  </si>
  <si>
    <t>Bolígrafos Verde 12/1</t>
  </si>
  <si>
    <t>Borradores De Gomas En Leche P-Lápices</t>
  </si>
  <si>
    <t xml:space="preserve">Carpetas Con 3 Argollas De 2" </t>
  </si>
  <si>
    <t xml:space="preserve">Carpetas Con 3 Argollas De 3" </t>
  </si>
  <si>
    <t>Carpetas Con 3 Argollas De 5"</t>
  </si>
  <si>
    <t xml:space="preserve">Ceras Humectante para Contar </t>
  </si>
  <si>
    <t xml:space="preserve">Chinchetas Alfileres </t>
  </si>
  <si>
    <t>Cintas Adhesivas Grandes De 2 X 90''</t>
  </si>
  <si>
    <t>Cintas Adhesivas Pqñas De 1/2'' (12 Mm)</t>
  </si>
  <si>
    <t>Cintas Adhesivas Pqñas De 3/4 X 36'' (19 Mm)</t>
  </si>
  <si>
    <t>Cintas Adhesivas Doble Cara En Caucho 3/4 X 90 De 25 Yarda</t>
  </si>
  <si>
    <t>Cintas De Impresoras Epson Fx2190</t>
  </si>
  <si>
    <t>Cintas De Tintas Para Maquina Sumadora</t>
  </si>
  <si>
    <t>Clips Grande No.2, 100/1</t>
  </si>
  <si>
    <t>Clips Pequeños No.1, 100/1</t>
  </si>
  <si>
    <t>Clips Billetero Med. 32mm, 12/1</t>
  </si>
  <si>
    <t>Clips Billetero Pequeños. 19mm</t>
  </si>
  <si>
    <t>Corrector Liquido Liquipapel, 12/1</t>
  </si>
  <si>
    <t>Cover Plásticos Para CD o DVD, 100/1</t>
  </si>
  <si>
    <t>Cover P/ Encuadernar verde, 50/1</t>
  </si>
  <si>
    <t>Cover P/ Encuadernar azul, 50/1</t>
  </si>
  <si>
    <t>Covers Plástico Transparente P/ Hojas 8 1/2x11, 100/1</t>
  </si>
  <si>
    <t>Cuadernos De Cátedras A4 En PVC 3/5 Div. 8 1/2 X 11</t>
  </si>
  <si>
    <t>CD</t>
  </si>
  <si>
    <t>DVD</t>
  </si>
  <si>
    <t xml:space="preserve">Dispensador P/ Cintas Adhesivas De 3/4 </t>
  </si>
  <si>
    <t>Espirales Plástico Rectangulares/ 08 mm 100/1</t>
  </si>
  <si>
    <t>Espirales Plástico Rectangulares/ 11 mm, 100/1</t>
  </si>
  <si>
    <t>Espirales Plástico Rectangulares/ 12 mm, 100/1</t>
  </si>
  <si>
    <t>Felpas Azul  12/1</t>
  </si>
  <si>
    <t>Folders Normales 9 X 12, 100/1</t>
  </si>
  <si>
    <t>Folders Legales 9 X 15, 100/1</t>
  </si>
  <si>
    <t>Folders Satinado 8 1/2 X 11</t>
  </si>
  <si>
    <t>Folders Partitions 6 Divisiones 8 1/2 X 11 Color Rojos 10/1</t>
  </si>
  <si>
    <t>Folders Partitions 6 Divisiones 8 1/2 X 11 Color Verdes, 10/1</t>
  </si>
  <si>
    <t>Folders Partitions 6 Divisiones 8 1/2 X 11 Color Azules, 10/1</t>
  </si>
  <si>
    <t>Folders Penda Flex 8 1/2 X 11, 100/1</t>
  </si>
  <si>
    <t>Folders Penda Flex 8 1/2 X 14, 100/1</t>
  </si>
  <si>
    <t>Ganchos De Machos Y Hembras 70mm (Presillas), 100/1</t>
  </si>
  <si>
    <t>Gomitas O Gomillas (Bandita De Gomas), 100/1</t>
  </si>
  <si>
    <t>Grapadoras Grande De 100 Paginas (23 X 13)</t>
  </si>
  <si>
    <t>Grapadoras Standard Pequeñas (26 X 6)</t>
  </si>
  <si>
    <t>Grapas 23 X 13''</t>
  </si>
  <si>
    <t>Grapas Standard P/Grapadoras (26 X 6), 5000/1</t>
  </si>
  <si>
    <t>Huéllelos Dactilares Tinta Negra</t>
  </si>
  <si>
    <t>Labels Self Sticking (Banderitas / Flecheros)</t>
  </si>
  <si>
    <t>Lápiz De Carbón</t>
  </si>
  <si>
    <t xml:space="preserve">Marcadores Permanente Negro </t>
  </si>
  <si>
    <t>Marcadores Para Pizarra Mágica</t>
  </si>
  <si>
    <t>Papel fotográfico satinado 8 1/2 x 11</t>
  </si>
  <si>
    <t>Perforadoras De 2 Hoyuelos</t>
  </si>
  <si>
    <t>Perforadoras De 3 Hoyuelos</t>
  </si>
  <si>
    <t>Porta Clip Platico Magneto</t>
  </si>
  <si>
    <t>Porta Lápices</t>
  </si>
  <si>
    <t>Porta Revista Metal, Negro</t>
  </si>
  <si>
    <t>Reglas Plásticas De 12"</t>
  </si>
  <si>
    <t>Resaltadores Color Amarillo</t>
  </si>
  <si>
    <t>Resaltadores Color Verde</t>
  </si>
  <si>
    <t>Rollos De Papel 80mm P/ Sistema De Turno Dida C.</t>
  </si>
  <si>
    <t>Rollos De Papel P/ Turno Numérico Blanco 2000/1</t>
  </si>
  <si>
    <t>Rollos De Papel P/ Maquina Sumadora 2 1/4 de 1 Parte</t>
  </si>
  <si>
    <t>Saca Grapas</t>
  </si>
  <si>
    <t>Saca Punta Eléctricos</t>
  </si>
  <si>
    <t>Sobres Manila 6 1/2 X 9 1/2, 500/1</t>
  </si>
  <si>
    <t>Sobres Manila 9 X 12, 500/1</t>
  </si>
  <si>
    <t>Sobres Manila 10 X 15, 500/10</t>
  </si>
  <si>
    <t>Tabla C/Gancho 8 1/2 X 14 En Madera</t>
  </si>
  <si>
    <t>Tijeras De Metal Y Mango Plástico</t>
  </si>
  <si>
    <t>Uhu Barra 40g Pegamento Pasta</t>
  </si>
  <si>
    <t xml:space="preserve">Tinta para sellos de Color Negra 2oz </t>
  </si>
  <si>
    <t xml:space="preserve">Tinta para sellos de Color Azul 2oz </t>
  </si>
  <si>
    <t xml:space="preserve">Tinta para sellos de Color Roja 2oz </t>
  </si>
  <si>
    <t>Botella De Tinta 544 Negro</t>
  </si>
  <si>
    <t>Botella De Tinta 544 Cyan</t>
  </si>
  <si>
    <t>Botella De Tinta 544 Magenta</t>
  </si>
  <si>
    <t>Botella De Tinta 544 Yellow</t>
  </si>
  <si>
    <t>Botella De Tinta 664 Negro</t>
  </si>
  <si>
    <t>Botella De Tinta 664 Cyan</t>
  </si>
  <si>
    <t>Botella De Tinta 664 Magenta</t>
  </si>
  <si>
    <t>Botella De Tinta 664 Yellow</t>
  </si>
  <si>
    <t>Botella De Tinta 774 Negra</t>
  </si>
  <si>
    <t>Cartuchos Hp 122 Tricolor</t>
  </si>
  <si>
    <t>Cartuchos Hp 122 Negro</t>
  </si>
  <si>
    <t>Cartuchos Hp 46 Negro</t>
  </si>
  <si>
    <t>Cartuchos Hp 46 Tricolor</t>
  </si>
  <si>
    <t>Tóner Cannon 119 Black</t>
  </si>
  <si>
    <t>Tóner Cannon 126 Black</t>
  </si>
  <si>
    <t>Tóner de Recarga HP 103AD - W1103AD</t>
  </si>
  <si>
    <t>Tóner HP 283a / 83a</t>
  </si>
  <si>
    <t xml:space="preserve">Tóner HP 285a / 85a </t>
  </si>
  <si>
    <t>Tóner HP 235a / 35a</t>
  </si>
  <si>
    <t>Tóner HP 230a / 30a</t>
  </si>
  <si>
    <t>Tóner HP 232a / 32a</t>
  </si>
  <si>
    <t>Tóner HP 55A</t>
  </si>
  <si>
    <t xml:space="preserve"> Vaso de cristal </t>
  </si>
  <si>
    <t>Escurridor</t>
  </si>
  <si>
    <t>Cuchillo de cocina</t>
  </si>
  <si>
    <t>Tenedor de mesa</t>
  </si>
  <si>
    <t>Cuachara de mesa</t>
  </si>
  <si>
    <t>Cuachara de mesa para café</t>
  </si>
  <si>
    <t>Termo de café</t>
  </si>
  <si>
    <t xml:space="preserve">Taza de café </t>
  </si>
  <si>
    <t>Taza de te</t>
  </si>
  <si>
    <t>Platos de porcelana</t>
  </si>
  <si>
    <t>Cepillos lava platos</t>
  </si>
  <si>
    <t>Pañitos para servir café</t>
  </si>
  <si>
    <t>Jarrones para agua</t>
  </si>
  <si>
    <t>Bandeja grande</t>
  </si>
  <si>
    <t>Bandeja pequeña</t>
  </si>
  <si>
    <t>Azucarera de porcelana</t>
  </si>
  <si>
    <t>Cafetera de porcelana</t>
  </si>
  <si>
    <t>Individuales para mesa</t>
  </si>
  <si>
    <t>Copa de cristal para agua</t>
  </si>
  <si>
    <t>Cucharón</t>
  </si>
  <si>
    <t>Cucharón sopero</t>
  </si>
  <si>
    <t>Destapador de botellas</t>
  </si>
  <si>
    <t>Pinsas de cocina</t>
  </si>
  <si>
    <t>Bandeja elegante</t>
  </si>
  <si>
    <t>2.6.1.1.01 Muebles de oficina y estantería</t>
  </si>
  <si>
    <t>2.3.9.5.01 Utiles de cocina y comedor</t>
  </si>
  <si>
    <t>Sillones ejecutivos, piel sintética, ergonómica, con base cromada mecánica central</t>
  </si>
  <si>
    <t>Sillones secretariales, ergonómicos brazos ajustables, en tela color negro</t>
  </si>
  <si>
    <t>Butacas de visita con asiento en tela negra, espaldar de plástico negro con estructura cromada de 4 patas</t>
  </si>
  <si>
    <t>Armario en metal color gris, puertas con llavín y manubrio en acero, divisiones internas móviles</t>
  </si>
  <si>
    <t>Gabinetes colgantes de madera, color haya, puerta de cristal, con llave</t>
  </si>
  <si>
    <t>Archivo de metal color gris, vertical con 5 gavetas</t>
  </si>
  <si>
    <t>Módulo  metálico con ruedas, color aluminio, de tres gavetas con sus llaves</t>
  </si>
  <si>
    <t>Escritorios con estructura metálica de tope en melamina</t>
  </si>
  <si>
    <t>Bancadas de 4 plazas con brazos y estructura cromada y asiento en material de aluminio</t>
  </si>
  <si>
    <t>Access point 802.11 ac /ax</t>
  </si>
  <si>
    <t>Switch pequeño de 8 puertos</t>
  </si>
  <si>
    <t>Pila de BIOS 2032</t>
  </si>
  <si>
    <t>Cable Displayport</t>
  </si>
  <si>
    <t>DVD R/W con Caratula</t>
  </si>
  <si>
    <t>CD R/W con caratula</t>
  </si>
  <si>
    <t>Tubo de pasta térmica</t>
  </si>
  <si>
    <t>Spray de aire comprimido</t>
  </si>
  <si>
    <t>Multímetro Digital</t>
  </si>
  <si>
    <t>2.6.1.3.01 Equipos informáticos y licencias</t>
  </si>
  <si>
    <t>Laminas difusoras de lámpara 120 x 600 mm.</t>
  </si>
  <si>
    <t>Lámparas Led de realce 6W 420 lumens 3600 K base GU10.</t>
  </si>
  <si>
    <t>Lámparas Led de realce 6W 420  lumens 3600 K base MR 16.</t>
  </si>
  <si>
    <t>Bombillo ahorradores 13W/6500 K</t>
  </si>
  <si>
    <t>Lámparas Led T8/6500/110V/18W/1,2MT</t>
  </si>
  <si>
    <t>Panel Led de techo 2x2 luz Día 6500K</t>
  </si>
  <si>
    <t>Alambre # 10 Blanco</t>
  </si>
  <si>
    <t>Alambre #10 Negro</t>
  </si>
  <si>
    <t>Alambre #12 Blanco</t>
  </si>
  <si>
    <t>Alambre #12 Negro</t>
  </si>
  <si>
    <t>Alambre 3x10 AWG</t>
  </si>
  <si>
    <t>Alambre 4x12 AWG</t>
  </si>
  <si>
    <t>Caja 4 x2 EMT ¾.</t>
  </si>
  <si>
    <t>Conectores curvos liquid tight 3/4</t>
  </si>
  <si>
    <t>Conectores rectos liquid tight 3/4</t>
  </si>
  <si>
    <t>Tape Eléctrico</t>
  </si>
  <si>
    <t>Tape eléctrico auto fundente</t>
  </si>
  <si>
    <t>Tomacorriente  doble 120v/20ª con tapa</t>
  </si>
  <si>
    <t>Cinta de teflón grande</t>
  </si>
  <si>
    <t>Llaves mono mando para lavamanos</t>
  </si>
  <si>
    <t>Mangueras para lavamanos</t>
  </si>
  <si>
    <t>Mangueras para Pocetas</t>
  </si>
  <si>
    <t>Mono mando mezclador de agua para friegaplatos</t>
  </si>
  <si>
    <t>Palometas metal de 8 pulgadas</t>
  </si>
  <si>
    <t>Pestillo 70mm</t>
  </si>
  <si>
    <t>Portacandado 4.5</t>
  </si>
  <si>
    <t>Sifón de lavamanos 1 1/4</t>
  </si>
  <si>
    <t>Sifón de lavaplatos 1 1/2</t>
  </si>
  <si>
    <t>Destapador de cañerías y drenajes</t>
  </si>
  <si>
    <t>Llave angular 3/8*1/2</t>
  </si>
  <si>
    <t>Llave angular 1/2*1/2</t>
  </si>
  <si>
    <t>Adaptador de ½ para llave angular</t>
  </si>
  <si>
    <t>Unión Dresser 1/2</t>
  </si>
  <si>
    <t>Anclaje Drywall #6 (Tarugo) plástico</t>
  </si>
  <si>
    <t>Brocas para concreto 1/2x12 “ Hilty</t>
  </si>
  <si>
    <t>Lubricante W-40</t>
  </si>
  <si>
    <t>Navaja Curva</t>
  </si>
  <si>
    <t>Pinzas de corte larga y cortas</t>
  </si>
  <si>
    <t>Taladro eléctrico 900W</t>
  </si>
  <si>
    <t>Pulidora angular 1800W</t>
  </si>
  <si>
    <t>Teflón liquido rojo grande</t>
  </si>
  <si>
    <t>Tarugos mamey</t>
  </si>
  <si>
    <t>Tarugos verdes</t>
  </si>
  <si>
    <t>Sierra de corte para Dry Wall</t>
  </si>
  <si>
    <t>Lentes de seguridad transparente</t>
  </si>
  <si>
    <t>Tapón de 3/8 Hembra</t>
  </si>
  <si>
    <t>Tapón de ½ hembra</t>
  </si>
  <si>
    <t>Tapón de 3/8 macho</t>
  </si>
  <si>
    <t>Tapón de ½ macho</t>
  </si>
  <si>
    <t>Tornillos 2” (diablitos)</t>
  </si>
  <si>
    <t>Tornillos 3/8 x2 galvanizados</t>
  </si>
  <si>
    <t>Cintas métrica 5Mts</t>
  </si>
  <si>
    <t>Pintura acrílica color blanco 50</t>
  </si>
  <si>
    <t>Pintura pantone color azul 287C</t>
  </si>
  <si>
    <t>Pintura pantone color verde 355C</t>
  </si>
  <si>
    <t>Contactores de 220V a 22 220V</t>
  </si>
  <si>
    <t>Tarjeta Universal</t>
  </si>
  <si>
    <t>Varilla de plata 5%</t>
  </si>
  <si>
    <t>Mapp-gas</t>
  </si>
  <si>
    <t>Refrigerante R410</t>
  </si>
  <si>
    <t>Refrigerante R22</t>
  </si>
  <si>
    <t>Capacitor de 25 uf</t>
  </si>
  <si>
    <t>Capacitor de 30 uf</t>
  </si>
  <si>
    <t>Capacitor de 35 uf</t>
  </si>
  <si>
    <t>Capacitor de 40 uf</t>
  </si>
  <si>
    <t>Capacitor de 45 uf</t>
  </si>
  <si>
    <t>Capacitor de 50 uf</t>
  </si>
  <si>
    <t>Capacitor de 55 uf</t>
  </si>
  <si>
    <t>Capacitor de 60 uf</t>
  </si>
  <si>
    <t>Capacitor de 65 uf</t>
  </si>
  <si>
    <t>Capacitor de 70 uf</t>
  </si>
  <si>
    <t>Capacitor de 75 uf</t>
  </si>
  <si>
    <t>Capacitor de 80 uf</t>
  </si>
  <si>
    <t>Capacitor de 85 uf</t>
  </si>
  <si>
    <t>Capacitor de 1uf a 10uf</t>
  </si>
  <si>
    <t>Contactares de 220V a 24Vol.</t>
  </si>
  <si>
    <t>Control Universal</t>
  </si>
  <si>
    <t>Transformadores de 220v-24v</t>
  </si>
  <si>
    <t>Sensor de temperatura</t>
  </si>
  <si>
    <t>Time Delay</t>
  </si>
  <si>
    <t>Capacitor combinado 5/35 uf</t>
  </si>
  <si>
    <t>Power pack de arranque</t>
  </si>
  <si>
    <t>Válvula de servicio de refrigeración</t>
  </si>
  <si>
    <t>Tanque de gas refrigerante tipo R-134</t>
  </si>
  <si>
    <t>unidad</t>
  </si>
  <si>
    <t>cajas</t>
  </si>
  <si>
    <t>unidades</t>
  </si>
  <si>
    <t>pies</t>
  </si>
  <si>
    <t>galones</t>
  </si>
  <si>
    <t>juego</t>
  </si>
  <si>
    <t>Cubeta</t>
  </si>
  <si>
    <t>piezas</t>
  </si>
  <si>
    <t>libra</t>
  </si>
  <si>
    <t>tanques</t>
  </si>
  <si>
    <t>2.3.6.3.01 Ferretería</t>
  </si>
  <si>
    <t>Nevera 2 puertas</t>
  </si>
  <si>
    <t>Cafetera electrica (coladora)</t>
  </si>
  <si>
    <t>Bebedero, agua fría y caliente</t>
  </si>
  <si>
    <t xml:space="preserve">Ventilador </t>
  </si>
  <si>
    <t xml:space="preserve">Microondas </t>
  </si>
  <si>
    <t>Microondas industrial</t>
  </si>
  <si>
    <t>2.6.1.4.01 Electrodomésticos</t>
  </si>
  <si>
    <t>DC 1.2.11</t>
  </si>
  <si>
    <t>DC 1.2.12</t>
  </si>
  <si>
    <t>DC 1.2.13</t>
  </si>
  <si>
    <t>DC 1.2.14</t>
  </si>
  <si>
    <t>DC 1.2.15</t>
  </si>
  <si>
    <t>DC 1.2.16</t>
  </si>
  <si>
    <t xml:space="preserve">Cámara de video </t>
  </si>
  <si>
    <t>Cámara fotográfica</t>
  </si>
  <si>
    <t>2.6.2.3.01 Camaras fotograficas y video</t>
  </si>
  <si>
    <t>2.6.2.1.01Audiovisuales</t>
  </si>
  <si>
    <t>2.6.4.1.01 Automoviles y camiones</t>
  </si>
  <si>
    <t>Camionetas gama media</t>
  </si>
  <si>
    <t>Minibus</t>
  </si>
  <si>
    <t>2.6.5.4.01 Sistema de Aires acondicionados</t>
  </si>
  <si>
    <t xml:space="preserve">Aire split 18000 BTU inverter </t>
  </si>
  <si>
    <t>Condensador 4 tonelada</t>
  </si>
  <si>
    <t>Comprobante definitivo de caja chica, San Cristobal</t>
  </si>
  <si>
    <t>Formulario de traspaso de CCI Reparto (talonario 100/1)</t>
  </si>
  <si>
    <t>Formilario expedientes dado de baja (talonario 100/1)</t>
  </si>
  <si>
    <t>Formulario reporte de empresas (talonario 100/1)</t>
  </si>
  <si>
    <t>Formulario buzón de sugerencias (talonario 100/1)</t>
  </si>
  <si>
    <t>Formulario tramitación de casos (talonario 100/1)</t>
  </si>
  <si>
    <t>Formulario transferencia INABIMA (talonario 100/1)</t>
  </si>
  <si>
    <t>Formulario de quejas y reclamaciones (talonario 100/1)</t>
  </si>
  <si>
    <t>Formulario de asistencia a usuarios en centros de salud (talonario 100/1)</t>
  </si>
  <si>
    <t>2.6.1.3.01/ 2.6.8.3.01 / 2.6.8.3.02 Licencias y Programas Informáticas</t>
  </si>
  <si>
    <t>2.2.6.1.01 Seguro de bienes inmuebles e infraestrucctura</t>
  </si>
  <si>
    <t>2.2.6.2.01 Seguro de bienes muebles</t>
  </si>
  <si>
    <t>2.2.7.1.01 Mant. Y Rep. Menores de edificación</t>
  </si>
  <si>
    <t>Mantenimiento y reparación de infraestrucctura para oficinas de la DIDA</t>
  </si>
  <si>
    <t>2.2.7.2.02 Mantenimiento y reparación de equipos de tecnología</t>
  </si>
  <si>
    <t>2.2.8.5.03 fumigación, lavanderia, limpieza e higiene</t>
  </si>
  <si>
    <t>2.2.8.6.01 Eventos Generales</t>
  </si>
  <si>
    <t>Servicio de catering para reuniones de la institución</t>
  </si>
  <si>
    <t xml:space="preserve">Copa de altas </t>
  </si>
  <si>
    <t>Tarjeta control de acceso EM Clamshell Card Read Only</t>
  </si>
  <si>
    <t>Kit de Mantenimiento y Reparación Computadoras (90+ piezas)</t>
  </si>
  <si>
    <t>Aspiradora de alfombra industrial</t>
  </si>
  <si>
    <t>2.6.5.5.01 Equipo de comunicación, telecomunicaciones y señalamiento</t>
  </si>
  <si>
    <t>Aire de Precisión 11.4kW )3.34 Tons) para DATA Center</t>
  </si>
  <si>
    <t>Aire split 24000 BTU inverter</t>
  </si>
  <si>
    <t>Aire split 36000 BTU inverter</t>
  </si>
  <si>
    <t>Lente 70-200mm</t>
  </si>
  <si>
    <t xml:space="preserve">Stand para luces </t>
  </si>
  <si>
    <t>Te frío</t>
  </si>
  <si>
    <t>2.3.7.2.06 pinturas y lubricantes</t>
  </si>
  <si>
    <t>Accesorios de pintura</t>
  </si>
  <si>
    <t>2.3.7.1.02 Gasoil</t>
  </si>
  <si>
    <t>Lente 24-70</t>
  </si>
  <si>
    <t>Memoria Sandisk Extreme Pro SD 128gb 170mb/s 4k</t>
  </si>
  <si>
    <t>Bateria Canon LP-E6</t>
  </si>
  <si>
    <t>Microfono Rode Wireless Go II</t>
  </si>
  <si>
    <t>Bateria y Cargador NP-F550</t>
  </si>
  <si>
    <t>Tripode Weifeng Cabezal movible</t>
  </si>
  <si>
    <t>Mochila para fotografìa</t>
  </si>
  <si>
    <t>Flash Godox V1 con su disparador para Nikon</t>
  </si>
  <si>
    <t>cover de Cilicon para nikon D850</t>
  </si>
  <si>
    <t xml:space="preserve">Drone </t>
  </si>
  <si>
    <t>Adaptador de memoria SD</t>
  </si>
  <si>
    <t>BlackMagic Design ATEM mini para Live Stream</t>
  </si>
  <si>
    <t>Disco Duro de 5 TB</t>
  </si>
  <si>
    <t xml:space="preserve">Sistema de Trasmision de video inalambrico </t>
  </si>
  <si>
    <t xml:space="preserve">Telepronter para camara fotografica y/o de video </t>
  </si>
  <si>
    <t xml:space="preserve">Telepronter </t>
  </si>
  <si>
    <t>Impresión de bloc de notas inatitucional, 8 1/2 x 11 pulgadas</t>
  </si>
  <si>
    <t>Impresión de bloc de notas inatitucional, 21 x 14.8 cm</t>
  </si>
  <si>
    <t>Impresión de bloc de notas institucional 11 x 11 cm</t>
  </si>
  <si>
    <t>Carpetas DIDA</t>
  </si>
  <si>
    <t>Carpeta empastada Azul</t>
  </si>
  <si>
    <t>Carta de derecho Régimen Contributivo (suelto)</t>
  </si>
  <si>
    <t>Formulario de Auditoria Interna</t>
  </si>
  <si>
    <t>Formulario control de recepciòn de mercancia</t>
  </si>
  <si>
    <t>Formulario de encuesta satisfaccion de usuario en Centros de Salud de primer nive-CPNA DMON-01</t>
  </si>
  <si>
    <t xml:space="preserve">Formulario de encuesta satisfaccion de usuario en Centros de Salud de segundo y tercer nivel de atencion hospitalarios </t>
  </si>
  <si>
    <t xml:space="preserve">Formulario de encuesta satisfaccion de usuario en Centros de Salud de primer, segundo y tercer nivel </t>
  </si>
  <si>
    <t>Formulario de encuesta satisfaccion de usuario en Centros de Salud privado</t>
  </si>
  <si>
    <t>Lapicero plateado con USB con el logo institucional</t>
  </si>
  <si>
    <t>Boligrafo con pulverizador liquido con el logo institucional</t>
  </si>
  <si>
    <t>Boligrafo con touch screen con el logo institucional</t>
  </si>
  <si>
    <t xml:space="preserve">Bolsa de papel laminado mate </t>
  </si>
  <si>
    <t>Memoria USB tipo tarjeta con logo institucional</t>
  </si>
  <si>
    <t>Libreta de lìneas 200 pag. Con logo institucional</t>
  </si>
  <si>
    <t>Agenda de trabajo grabada con logo institucional</t>
  </si>
  <si>
    <t>Carta de presentaciòn DIDA</t>
  </si>
  <si>
    <t>Impresiòn full color Leyes DIDA</t>
  </si>
  <si>
    <t>DIDA La revista</t>
  </si>
  <si>
    <t>Switches CORE/Data Center (48 interfaces de red 10 GE SFP+)</t>
  </si>
  <si>
    <t>Solución de cómputo hiperconvergente (HCI)</t>
  </si>
  <si>
    <t>Switch de Conectividad Red LAN acceso de 48 puertos GE RJ45 (1 GE SFP+ en fibra)</t>
  </si>
  <si>
    <t>Firewall de Próxima Generación</t>
  </si>
  <si>
    <t>Transceivers/licencias y cables FC para Switch HPE 8/8  (Switch Tipo: SLKVVRM / Modelo: 300)</t>
  </si>
  <si>
    <t>Disco SAS/10K rpm/1.2 TB Drive 2.5" (Configuración en Dispositivo Hitachi G200)</t>
  </si>
  <si>
    <t>PDU Rack 10 salidas (Horizontal 19")</t>
  </si>
  <si>
    <t>UPS 40 KVA expandible a 60KVA por Software</t>
  </si>
  <si>
    <t>UPS 15 KVA expandible por Software</t>
  </si>
  <si>
    <t>PDU RAC Básico (Montura 1U / Horizontal)</t>
  </si>
  <si>
    <t>PDU RAC Medición de Red (METERED NETWORK PDU) (Montura: 1U / Horizontal)</t>
  </si>
  <si>
    <t>PC Procesador Intel Core i5 11va. Generación (12GB RAM / 1 Dicso 1TB SATA) Monitor 24"</t>
  </si>
  <si>
    <t>PC Procesador Intel Core i7 12va. Generación (12GB RAM / 1 Disco 1 TB SATA) Monitor 24"</t>
  </si>
  <si>
    <t>PC Procesador Intel Core i7 12va. Generación (16GB RAM / 1 Disco 512GB SSD principal / 1 Disco 1TB SATA Secundario)  Monitor 24"</t>
  </si>
  <si>
    <t>PC Procesador Intel Core i7 12va. Generación (16GB RAM / 1 Disco 512GB SSD principal / 1 Disco 1TB SATA Secundario)  Monitor 27"</t>
  </si>
  <si>
    <t>Business Laptop Intel Core i7 12va. Generación (16GB RAM / 1 Disco 512GB SSD)</t>
  </si>
  <si>
    <t>Equipos PC Intel Core i5 10ma. Generación (MFF) (8GB RAM / 500GB SATA) Monitor touch 22"</t>
  </si>
  <si>
    <t>Impresora multifunción alto rendimiento Laser Color</t>
  </si>
  <si>
    <t>Impresora multifunción alto rendimiento Laser Monocromático</t>
  </si>
  <si>
    <t>Impresora Diseño Gráfico</t>
  </si>
  <si>
    <t>Tarjeta Conectividad UPS-DB Adaptador WEB/SNMP (Configuración incluida para UPS 40Kva/60Kva)</t>
  </si>
  <si>
    <t>Tarjeta de Gestión de Red Gigabit Conectividad UPS Adaptador Web Industrial/SNMP (Configuración incluida para UPS 15Kva)</t>
  </si>
  <si>
    <t>Organizador de Cables para Montaje en Rack (3U altura montaje Rack 19")</t>
  </si>
  <si>
    <t>Disco Duro Externo Portátil - USB 3.0 8TB SATA</t>
  </si>
  <si>
    <t>Memoria USB 64GB</t>
  </si>
  <si>
    <t>Cable HDMI</t>
  </si>
  <si>
    <t>Renovacion Soporte Dispositivo Almacenamiento Hitachi G200 (Vencimiento 01/02/2023)</t>
  </si>
  <si>
    <t>Renovación Licencia Oracle 12c Database Standard Edition 2 (Vencimiento 16/02/2023)</t>
  </si>
  <si>
    <t>Renovación Soporte Servidor Fujitsu M-10 (Vencimiento 24/01/2023)</t>
  </si>
  <si>
    <t>Renovación Solución de seguridad, antivirus: Kaspersky Endpoint Security for Business para 300 usuarios (Vencimiento 20/03/2023)</t>
  </si>
  <si>
    <t>Renovación Solución de seguridad, antivirus: Kasperky Security 8.0 for Microsoft Exchange server para 300 usuarios (Vencimiento 20/03/2023)</t>
  </si>
  <si>
    <t>Renovación Veritas NetBackup (Vencimiento 27/02/2023)</t>
  </si>
  <si>
    <t>Renovación Adobe Creative Cloud Todas las aplicaciones (Vencimiento 02/03/2023)</t>
  </si>
  <si>
    <t xml:space="preserve">Renovación Certificado SSL para Exchange DigiCert SHA Secure Server CA (correo.dida.gov.do) (Vencimiento 09/09/2023) </t>
  </si>
  <si>
    <t>Renovación Servidores DELL POWEREDGE R740 (72NX2W2, 72NY2W2, 72NZ2W2) - Cluster de Virtualización (Vencimiento 02/05/2023)</t>
  </si>
  <si>
    <t>Nuevas Licencias Adobe Creative Cloud Todas las aplicaciones</t>
  </si>
  <si>
    <t>Solución de logs y manejo de eventos centralizado</t>
  </si>
  <si>
    <t>Solución de seguridad de correo electrónico</t>
  </si>
  <si>
    <t>Sistema Operativo Windows server 2019 DataCenter (16 Core o núcleos)</t>
  </si>
  <si>
    <t>Solución de Análisis Avanzado de Amenazas</t>
  </si>
  <si>
    <t>Microsoft Office Standard 2021 en español Gobierno OLP NL</t>
  </si>
  <si>
    <t>Servicio Actualización, Soporte y Mantenimiento Anual Sistema Control de Turnos</t>
  </si>
  <si>
    <t xml:space="preserve">Pintura Semi-Gloss </t>
  </si>
  <si>
    <t>2.2.8.6.02 Festividades</t>
  </si>
  <si>
    <t>Contratar espacio de radio para programa DIDA Radio, Difundir el programa DIDA radio a nivel nacional</t>
  </si>
  <si>
    <t>Contratar empresa de servicios para el diseño y construcción de escenografía, línea gráfica, jingle para el programa DIDA Radio</t>
  </si>
  <si>
    <t>Sobres tipo carta color blanco membretado</t>
  </si>
  <si>
    <t>Impresión carta de compromiso al ciudadano</t>
  </si>
  <si>
    <t>Formulario de solicitud de pensiones solidarias (talonario 100/1)</t>
  </si>
  <si>
    <t>Flayer educativo sobre los derechos y deberes de los afiliados al Sistema Dominicano de Seguridad Socual, rol de la DIDA y los servicios que ofrece</t>
  </si>
  <si>
    <t>Papel de hilo membretado 8 1/2 x 11, con logo en pan de oro</t>
  </si>
  <si>
    <t>2.2.5.1.02 Hospedaje</t>
  </si>
  <si>
    <t>Servicio de hospedaje</t>
  </si>
  <si>
    <t>2.2.5.4.01 Alquiler de equipo de trasporte, trección y elevación</t>
  </si>
  <si>
    <t>Servicio de alquiler de transporte</t>
  </si>
  <si>
    <t>2.2.7.3.01 Instalaiones temporales</t>
  </si>
  <si>
    <t>Feria</t>
  </si>
  <si>
    <t>Chocolate de mesa, paq.30/1</t>
  </si>
  <si>
    <t>2.3.2.2.01 Acabados textiles</t>
  </si>
  <si>
    <t>Banderas</t>
  </si>
  <si>
    <t>Telefonos IP</t>
  </si>
  <si>
    <t>2.3.7.2.05 Insecticida, fumigantes y otros</t>
  </si>
  <si>
    <t>Incecticida para incectos</t>
  </si>
  <si>
    <t>2.3.9.6.01 Productos electricos y afines</t>
  </si>
  <si>
    <t>Alicate corte diagonal 6¨</t>
  </si>
  <si>
    <t>Serrucho de yeso 6´</t>
  </si>
  <si>
    <t>Tarugos Azules</t>
  </si>
  <si>
    <t>Disco de corte 7 x 1.6</t>
  </si>
  <si>
    <t>Llave angular macho 1/2 x 1/2</t>
  </si>
  <si>
    <t>Undiad</t>
  </si>
  <si>
    <t>Llave stilson 12¨</t>
  </si>
  <si>
    <t>Juego de barrenas concreto 5/1</t>
  </si>
  <si>
    <t>Juego de barrenas metal 1/1 1</t>
  </si>
  <si>
    <t>juego de mechas escalonadas 3 piezas</t>
  </si>
  <si>
    <t>2.6.5.6.0 Equipos de generación electrica</t>
  </si>
  <si>
    <t>UPS de 2Kva</t>
  </si>
  <si>
    <t>2.3.9.3.01 Utiles menores medico-quirurgico y de laboratorio</t>
  </si>
  <si>
    <t>Botiquines de primeros auxilios</t>
  </si>
  <si>
    <t>Realizar estudios de opinión sobre calidad, conocimiento y satisfacción de los servicios que ofrece el SDSS</t>
  </si>
  <si>
    <t>Sofware para la automatizaciòn del sistema de material gastable, entrada y salida de mercancìa</t>
  </si>
  <si>
    <t>Sofware para generaciòn y manejo de datos y reportes estadisticos</t>
  </si>
  <si>
    <t>2.6.8.3.02 Base de Datos</t>
  </si>
  <si>
    <t>Proyecto implementaciòn de la APP Movil Mi DIDA</t>
  </si>
  <si>
    <t>Coordinacion de actividades de integración y socialización con el personal (día de la mujer, de las madres, secretaria y padres)</t>
  </si>
  <si>
    <t>Realizar actividad de integración con los hijos de los empleados</t>
  </si>
  <si>
    <t>Realizar taller deintegración y capacitación sobre el SDSS</t>
  </si>
  <si>
    <t>Realizar taller para evaluar primer semestre POA 2024</t>
  </si>
  <si>
    <t>PLAN ANUAL DE COMPRAS Y CONTRATACIONES AÑO 2024</t>
  </si>
  <si>
    <t>DIRECCIÓN GENERAL DE INFORMACIÓN Y DEFENSA DE LOS AFILIADOS A LA SEGURIDAD SOCIAL (DIDA)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</si>
</sst>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RD$&quot;#,##0.00"/>
    <numFmt numFmtId="165" formatCode="_-[$RD$-1C0A]* #,##0.00_ ;_-[$RD$-1C0A]* \-#,##0.00\ ;_-[$RD$-1C0A]* &quot; - &quot;??_ ;_-@_ "/>
    <numFmt numFmtId="166" formatCode="[$$-1C0A]#,##0.00"/>
  </numFmts>
  <fonts count="20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rgb="FFC00000"/>
      <name val="Arial"/>
      <family val="2"/>
    </font>
    <font>
      <b/>
      <sz val="14"/>
      <color theme="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Arial Narrow"/>
      <family val="2"/>
    </font>
    <font>
      <sz val="8"/>
      <name val="Calibri"/>
      <family val="2"/>
      <scheme val="minor"/>
    </font>
    <font>
      <sz val="11"/>
      <color rgb="FF676767"/>
      <name val="Open Sans"/>
      <family val="2"/>
    </font>
    <font>
      <b/>
      <sz val="12"/>
      <color theme="1"/>
      <name val="Arial Narrow"/>
    </font>
    <font>
      <sz val="12"/>
      <color theme="1"/>
      <name val="Arial Narrow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12" fillId="2" borderId="13">
      <alignment horizontal="center" vertical="center"/>
    </xf>
    <xf numFmtId="44" fontId="19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quotePrefix="1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38" fontId="6" fillId="0" borderId="1" xfId="0" applyNumberFormat="1" applyFont="1" applyBorder="1" applyAlignment="1">
      <alignment horizontal="center" vertical="top" wrapText="1"/>
    </xf>
    <xf numFmtId="38" fontId="6" fillId="0" borderId="2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38" fontId="6" fillId="0" borderId="3" xfId="0" applyNumberFormat="1" applyFont="1" applyBorder="1" applyAlignment="1">
      <alignment horizontal="center" vertical="top" wrapText="1"/>
    </xf>
    <xf numFmtId="0" fontId="2" fillId="0" borderId="0" xfId="0" applyFont="1"/>
    <xf numFmtId="0" fontId="6" fillId="0" borderId="0" xfId="0" applyFont="1"/>
    <xf numFmtId="164" fontId="6" fillId="0" borderId="0" xfId="0" applyNumberFormat="1" applyFont="1"/>
    <xf numFmtId="0" fontId="8" fillId="0" borderId="0" xfId="0" applyFont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4" fillId="0" borderId="0" xfId="0" applyFont="1"/>
    <xf numFmtId="164" fontId="14" fillId="0" borderId="0" xfId="0" applyNumberFormat="1" applyFont="1"/>
    <xf numFmtId="3" fontId="7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textRotation="90" wrapText="1"/>
    </xf>
    <xf numFmtId="3" fontId="9" fillId="0" borderId="4" xfId="0" applyNumberFormat="1" applyFont="1" applyBorder="1" applyAlignment="1">
      <alignment horizontal="center" vertical="center" wrapText="1"/>
    </xf>
    <xf numFmtId="0" fontId="6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3" fontId="2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164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166" fontId="2" fillId="0" borderId="0" xfId="2" applyNumberFormat="1" applyFont="1"/>
    <xf numFmtId="166" fontId="7" fillId="0" borderId="0" xfId="2" applyNumberFormat="1" applyFont="1" applyAlignment="1">
      <alignment horizontal="center"/>
    </xf>
    <xf numFmtId="166" fontId="3" fillId="0" borderId="0" xfId="2" applyNumberFormat="1" applyFont="1" applyAlignment="1">
      <alignment horizontal="center" vertical="center" wrapText="1"/>
    </xf>
    <xf numFmtId="166" fontId="9" fillId="0" borderId="4" xfId="2" applyNumberFormat="1" applyFont="1" applyBorder="1" applyAlignment="1">
      <alignment horizontal="center" vertical="center" wrapText="1"/>
    </xf>
    <xf numFmtId="166" fontId="6" fillId="0" borderId="0" xfId="2" applyNumberFormat="1" applyFont="1" applyFill="1"/>
    <xf numFmtId="166" fontId="6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/>
    </xf>
    <xf numFmtId="164" fontId="18" fillId="0" borderId="0" xfId="0" applyNumberFormat="1" applyFont="1"/>
    <xf numFmtId="0" fontId="2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6" fontId="6" fillId="0" borderId="0" xfId="2" applyNumberFormat="1" applyFont="1" applyFill="1" applyAlignment="1">
      <alignment vertical="center"/>
    </xf>
    <xf numFmtId="164" fontId="18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3" fontId="18" fillId="0" borderId="0" xfId="0" applyNumberFormat="1" applyFont="1" applyAlignment="1">
      <alignment horizontal="center"/>
    </xf>
    <xf numFmtId="0" fontId="5" fillId="0" borderId="0" xfId="0" applyFont="1"/>
    <xf numFmtId="0" fontId="16" fillId="0" borderId="0" xfId="0" applyFont="1"/>
    <xf numFmtId="0" fontId="18" fillId="0" borderId="0" xfId="0" quotePrefix="1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0" fontId="5" fillId="0" borderId="0" xfId="0" applyFont="1" applyAlignment="1">
      <alignment wrapText="1"/>
    </xf>
    <xf numFmtId="0" fontId="18" fillId="0" borderId="0" xfId="0" applyFont="1" applyAlignment="1">
      <alignment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</cellXfs>
  <cellStyles count="3">
    <cellStyle name="ArticleBody_currency" xfId="1" xr:uid="{00000000-0005-0000-0000-000000000000}"/>
    <cellStyle name="Moneda" xfId="2" builtinId="4"/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66" formatCode="[$$-1C0A]#,##0.00"/>
    </dxf>
    <dxf>
      <numFmt numFmtId="166" formatCode="[$$-1C0A]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6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2</xdr:row>
      <xdr:rowOff>68042</xdr:rowOff>
    </xdr:from>
    <xdr:to>
      <xdr:col>4</xdr:col>
      <xdr:colOff>3156858</xdr:colOff>
      <xdr:row>5</xdr:row>
      <xdr:rowOff>117935</xdr:rowOff>
    </xdr:to>
    <xdr:pic>
      <xdr:nvPicPr>
        <xdr:cNvPr id="2" name="Picture 1" descr="Logo DGCP FH azul obscu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1" y="607792"/>
          <a:ext cx="3156858" cy="811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D10:R494" totalsRowCount="1" headerRowDxfId="32" dataDxfId="31" tableBorderDxfId="30">
  <autoFilter ref="D10:R493" xr:uid="{00000000-0009-0000-0100-000001000000}"/>
  <sortState xmlns:xlrd2="http://schemas.microsoft.com/office/spreadsheetml/2017/richdata2" ref="D8:Q163">
    <sortCondition ref="D7:D163"/>
  </sortState>
  <tableColumns count="15">
    <tableColumn id="1" xr3:uid="{00000000-0010-0000-0000-000001000000}" name="CÓDIGO DEL CATÁLOGO DE BIENES Y SERVICIOS (CBS) " dataDxfId="29" totalsRowDxfId="28"/>
    <tableColumn id="2" xr3:uid="{00000000-0010-0000-0000-000002000000}" name="DESCRIPCIÓN DE LA COMPRA O CONTRATACIÓN" dataDxfId="27" totalsRowDxfId="26"/>
    <tableColumn id="18" xr3:uid="{00000000-0010-0000-0000-000012000000}" name="UNIDAD DE MEDIDA" dataDxfId="25" totalsRowDxfId="24"/>
    <tableColumn id="3" xr3:uid="{00000000-0010-0000-0000-000003000000}" name="PRIMER TRIMESTRE" dataDxfId="23" totalsRowDxfId="22"/>
    <tableColumn id="4" xr3:uid="{00000000-0010-0000-0000-000004000000}" name="SEGUNDO TRIMESTRE" dataDxfId="21" totalsRowDxfId="20"/>
    <tableColumn id="5" xr3:uid="{00000000-0010-0000-0000-000005000000}" name="TERCER TRIMESTRE" dataDxfId="19" totalsRowDxfId="18"/>
    <tableColumn id="12" xr3:uid="{00000000-0010-0000-0000-00000C000000}" name="CUARTO TRIMESTRE" dataDxfId="17" totalsRowDxfId="16"/>
    <tableColumn id="7" xr3:uid="{00000000-0010-0000-0000-000007000000}" name="CANTIDAD TOTAL" dataDxfId="15" totalsRowDxfId="14">
      <calculatedColumnFormula>SUM(Tabla1[[#This Row],[PRIMER TRIMESTRE]:[CUARTO TRIMESTRE]])</calculatedColumnFormula>
    </tableColumn>
    <tableColumn id="20" xr3:uid="{00000000-0010-0000-0000-000014000000}" name="PRECIO UNITARIO ESTIMADO" dataDxfId="13" totalsRowDxfId="12"/>
    <tableColumn id="6" xr3:uid="{00000000-0010-0000-0000-000006000000}" name="COSTO TOTAL UNITARIO" totalsRowFunction="sum" dataDxfId="11" totalsRowDxfId="10" dataCellStyle="Moneda">
      <calculatedColumnFormula>+K11*L11</calculatedColumnFormula>
    </tableColumn>
    <tableColumn id="10" xr3:uid="{00000000-0010-0000-0000-00000A000000}" name="COSTO TOTAL POR CÓDIGO DE CATÁLOGO DE BIENES Y SERVICIOS (CBS)" dataDxfId="9" totalsRowDxfId="8"/>
    <tableColumn id="14" xr3:uid="{00000000-0010-0000-0000-00000E000000}" name=" PROCEDIMIENTO DE SELECCIÓN " dataDxfId="7" totalsRowDxfId="6"/>
    <tableColumn id="17" xr3:uid="{00000000-0010-0000-0000-000011000000}" name="FUENTE DE FINANCIAMIENTO" dataDxfId="5" totalsRowDxfId="4"/>
    <tableColumn id="8" xr3:uid="{00000000-0010-0000-0000-000008000000}" name="VALOR ADQUIRIDO" dataDxfId="3" totalsRowDxfId="2"/>
    <tableColumn id="9" xr3:uid="{00000000-0010-0000-0000-000009000000}" name="OBSERVACIÓN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12"/>
  <sheetViews>
    <sheetView tabSelected="1" zoomScaleNormal="100" workbookViewId="0">
      <selection activeCell="F3" sqref="F3"/>
    </sheetView>
  </sheetViews>
  <sheetFormatPr baseColWidth="10" defaultColWidth="11.42578125" defaultRowHeight="18" x14ac:dyDescent="0.25"/>
  <cols>
    <col min="1" max="1" width="46.28515625" style="9" customWidth="1"/>
    <col min="2" max="2" width="14.85546875" style="9" hidden="1" customWidth="1"/>
    <col min="3" max="3" width="16.42578125" style="9" hidden="1" customWidth="1"/>
    <col min="4" max="4" width="75" style="9" hidden="1" customWidth="1"/>
    <col min="5" max="5" width="80.85546875" style="9" customWidth="1"/>
    <col min="6" max="6" width="25.140625" style="32" customWidth="1"/>
    <col min="7" max="7" width="7.5703125" style="35" customWidth="1"/>
    <col min="8" max="8" width="10.28515625" style="35" bestFit="1" customWidth="1"/>
    <col min="9" max="9" width="7.42578125" style="35" customWidth="1"/>
    <col min="10" max="10" width="9.85546875" style="35" bestFit="1" customWidth="1"/>
    <col min="11" max="11" width="19.140625" style="35" customWidth="1"/>
    <col min="12" max="12" width="20.140625" style="9" customWidth="1"/>
    <col min="13" max="13" width="19.7109375" style="43" customWidth="1"/>
    <col min="14" max="14" width="36.7109375" style="9" customWidth="1"/>
    <col min="15" max="15" width="46.7109375" style="9" customWidth="1"/>
    <col min="16" max="16" width="33.85546875" style="9" customWidth="1"/>
    <col min="17" max="17" width="39.28515625" style="9" customWidth="1"/>
    <col min="18" max="18" width="37.7109375" style="9" customWidth="1"/>
    <col min="19" max="19" width="19.42578125" style="9" customWidth="1"/>
    <col min="20" max="20" width="18.85546875" style="9" customWidth="1"/>
    <col min="21" max="21" width="17.140625" style="9" customWidth="1"/>
    <col min="22" max="22" width="21.42578125" style="9" customWidth="1"/>
    <col min="23" max="23" width="64.5703125" style="9" hidden="1" customWidth="1"/>
    <col min="24" max="24" width="20.85546875" style="9" customWidth="1"/>
    <col min="25" max="25" width="0" style="9" hidden="1" customWidth="1"/>
    <col min="26" max="26" width="52.28515625" style="9" hidden="1" customWidth="1"/>
    <col min="27" max="27" width="17.7109375" style="9" customWidth="1"/>
    <col min="28" max="16384" width="11.42578125" style="9"/>
  </cols>
  <sheetData>
    <row r="1" spans="1:26" ht="18.75" thickBot="1" x14ac:dyDescent="0.3"/>
    <row r="2" spans="1:26" ht="23.25" customHeight="1" x14ac:dyDescent="0.25">
      <c r="D2" s="12" t="s">
        <v>20</v>
      </c>
      <c r="Q2" s="5" t="s">
        <v>2</v>
      </c>
      <c r="R2" s="13"/>
    </row>
    <row r="3" spans="1:26" ht="22.5" customHeight="1" x14ac:dyDescent="0.25">
      <c r="D3" s="73"/>
      <c r="Q3" s="6" t="s">
        <v>3</v>
      </c>
      <c r="R3" s="14"/>
    </row>
    <row r="4" spans="1:26" ht="20.25" x14ac:dyDescent="0.3">
      <c r="D4" s="73"/>
      <c r="E4" s="15"/>
      <c r="F4" s="15"/>
      <c r="G4" s="27"/>
      <c r="H4" s="27"/>
      <c r="I4" s="27"/>
      <c r="J4" s="27"/>
      <c r="K4" s="27"/>
      <c r="L4" s="15"/>
      <c r="M4" s="44"/>
      <c r="N4" s="15"/>
      <c r="Q4" s="6" t="s">
        <v>4</v>
      </c>
      <c r="R4" s="7"/>
    </row>
    <row r="5" spans="1:26" ht="17.25" customHeight="1" thickBot="1" x14ac:dyDescent="0.3">
      <c r="D5" s="73"/>
      <c r="Q5" s="8" t="s">
        <v>12</v>
      </c>
      <c r="R5" s="16"/>
    </row>
    <row r="6" spans="1:26" ht="29.25" customHeight="1" x14ac:dyDescent="0.3">
      <c r="D6" s="74" t="s">
        <v>909</v>
      </c>
      <c r="E6" s="74"/>
      <c r="F6" s="74"/>
      <c r="G6" s="75"/>
      <c r="H6" s="75"/>
      <c r="I6" s="75"/>
      <c r="J6" s="75"/>
      <c r="K6" s="75"/>
      <c r="L6" s="74"/>
      <c r="M6" s="74"/>
      <c r="N6" s="74"/>
      <c r="O6" s="74"/>
      <c r="P6" s="74"/>
      <c r="Q6" s="74"/>
      <c r="R6" s="74"/>
    </row>
    <row r="7" spans="1:26" x14ac:dyDescent="0.25">
      <c r="D7" s="72" t="s">
        <v>908</v>
      </c>
      <c r="E7" s="72"/>
    </row>
    <row r="8" spans="1:26" ht="18.75" thickBot="1" x14ac:dyDescent="0.3"/>
    <row r="9" spans="1:26" ht="23.25" customHeight="1" x14ac:dyDescent="0.25">
      <c r="F9" s="2"/>
      <c r="G9" s="69" t="s">
        <v>15</v>
      </c>
      <c r="H9" s="70"/>
      <c r="I9" s="70"/>
      <c r="J9" s="71"/>
      <c r="K9" s="28"/>
      <c r="L9" s="2"/>
      <c r="M9" s="45"/>
      <c r="N9" s="2"/>
    </row>
    <row r="10" spans="1:26" ht="165.75" customHeight="1" x14ac:dyDescent="0.25">
      <c r="A10" s="17" t="s">
        <v>346</v>
      </c>
      <c r="B10" s="18" t="s">
        <v>347</v>
      </c>
      <c r="C10" s="19" t="s">
        <v>348</v>
      </c>
      <c r="D10" s="20" t="s">
        <v>11</v>
      </c>
      <c r="E10" s="21" t="s">
        <v>344</v>
      </c>
      <c r="F10" s="21" t="s">
        <v>0</v>
      </c>
      <c r="G10" s="29" t="s">
        <v>7</v>
      </c>
      <c r="H10" s="29" t="s">
        <v>8</v>
      </c>
      <c r="I10" s="29" t="s">
        <v>9</v>
      </c>
      <c r="J10" s="29" t="s">
        <v>10</v>
      </c>
      <c r="K10" s="30" t="s">
        <v>5</v>
      </c>
      <c r="L10" s="21" t="s">
        <v>16</v>
      </c>
      <c r="M10" s="46" t="s">
        <v>345</v>
      </c>
      <c r="N10" s="21" t="s">
        <v>343</v>
      </c>
      <c r="O10" s="21" t="s">
        <v>18</v>
      </c>
      <c r="P10" s="21" t="s">
        <v>6</v>
      </c>
      <c r="Q10" s="21" t="s">
        <v>1</v>
      </c>
      <c r="R10" s="22" t="s">
        <v>13</v>
      </c>
      <c r="T10" s="23"/>
      <c r="U10" s="23"/>
      <c r="V10" s="23"/>
      <c r="W10" s="23"/>
      <c r="X10" s="23"/>
    </row>
    <row r="11" spans="1:26" ht="31.5" x14ac:dyDescent="0.25">
      <c r="A11" s="52" t="s">
        <v>349</v>
      </c>
      <c r="B11" s="9">
        <v>82101602</v>
      </c>
      <c r="C11" s="9">
        <v>82101602</v>
      </c>
      <c r="D11" s="53"/>
      <c r="E11" s="34" t="s">
        <v>865</v>
      </c>
      <c r="F11" s="54" t="s">
        <v>376</v>
      </c>
      <c r="G11" s="55">
        <v>0</v>
      </c>
      <c r="H11" s="55">
        <v>1</v>
      </c>
      <c r="I11" s="55">
        <v>0</v>
      </c>
      <c r="J11" s="55">
        <v>0</v>
      </c>
      <c r="K11" s="55">
        <f>SUM(Tabla1[[#This Row],[PRIMER TRIMESTRE]:[CUARTO TRIMESTRE]])</f>
        <v>1</v>
      </c>
      <c r="L11" s="56">
        <v>750000</v>
      </c>
      <c r="M11" s="57">
        <f>+K11*L11</f>
        <v>750000</v>
      </c>
      <c r="N11" s="58"/>
      <c r="O11" s="59"/>
      <c r="P11" s="53"/>
      <c r="Q11" s="53"/>
      <c r="R11" s="53"/>
      <c r="T11" s="23"/>
      <c r="U11" s="23"/>
      <c r="V11" s="23"/>
      <c r="W11" s="23"/>
      <c r="X11" s="23"/>
    </row>
    <row r="12" spans="1:26" ht="31.5" x14ac:dyDescent="0.25">
      <c r="A12" s="52" t="s">
        <v>349</v>
      </c>
      <c r="B12" s="9">
        <v>82101602</v>
      </c>
      <c r="C12" s="9">
        <v>82101602</v>
      </c>
      <c r="D12" s="53"/>
      <c r="E12" s="34" t="s">
        <v>866</v>
      </c>
      <c r="F12" s="54" t="s">
        <v>376</v>
      </c>
      <c r="G12" s="55">
        <v>1</v>
      </c>
      <c r="H12" s="55">
        <v>0</v>
      </c>
      <c r="I12" s="55">
        <v>0</v>
      </c>
      <c r="J12" s="55">
        <v>0</v>
      </c>
      <c r="K12" s="55">
        <f>SUM(Tabla1[[#This Row],[PRIMER TRIMESTRE]:[CUARTO TRIMESTRE]])</f>
        <v>1</v>
      </c>
      <c r="L12" s="56">
        <v>750000</v>
      </c>
      <c r="M12" s="57">
        <f>+K12*L12</f>
        <v>750000</v>
      </c>
      <c r="N12" s="58"/>
      <c r="O12" s="59"/>
      <c r="P12" s="53"/>
      <c r="Q12" s="53"/>
      <c r="R12" s="53"/>
      <c r="T12" s="23"/>
      <c r="U12" s="23"/>
      <c r="V12" s="23"/>
      <c r="W12" s="23"/>
      <c r="X12" s="23"/>
    </row>
    <row r="13" spans="1:26" ht="47.25" x14ac:dyDescent="0.25">
      <c r="A13" s="52" t="s">
        <v>349</v>
      </c>
      <c r="B13" s="9" t="s">
        <v>350</v>
      </c>
      <c r="C13" s="9">
        <v>82101602</v>
      </c>
      <c r="D13" s="10" t="s">
        <v>295</v>
      </c>
      <c r="E13" s="34" t="s">
        <v>351</v>
      </c>
      <c r="F13" s="55" t="s">
        <v>376</v>
      </c>
      <c r="G13" s="55">
        <v>0</v>
      </c>
      <c r="H13" s="55">
        <v>1</v>
      </c>
      <c r="I13" s="55">
        <v>0</v>
      </c>
      <c r="J13" s="55">
        <v>0</v>
      </c>
      <c r="K13" s="55">
        <f>SUM(Tabla1[[#This Row],[PRIMER TRIMESTRE]:[CUARTO TRIMESTRE]])</f>
        <v>1</v>
      </c>
      <c r="L13" s="56">
        <v>18500000</v>
      </c>
      <c r="M13" s="57">
        <f t="shared" ref="M13:M76" si="0">+K13*L13</f>
        <v>18500000</v>
      </c>
      <c r="N13" s="11"/>
      <c r="O13" s="10"/>
      <c r="P13" s="10"/>
      <c r="Q13" s="11"/>
      <c r="R13" s="10"/>
      <c r="W13" s="4" t="s">
        <v>21</v>
      </c>
      <c r="Z13" s="10" t="s">
        <v>19</v>
      </c>
    </row>
    <row r="14" spans="1:26" x14ac:dyDescent="0.25">
      <c r="A14" s="9" t="s">
        <v>377</v>
      </c>
      <c r="B14" s="9" t="s">
        <v>379</v>
      </c>
      <c r="C14" s="9">
        <v>55101506</v>
      </c>
      <c r="D14" s="10" t="s">
        <v>232</v>
      </c>
      <c r="E14" s="10" t="s">
        <v>820</v>
      </c>
      <c r="F14" s="33" t="s">
        <v>376</v>
      </c>
      <c r="G14" s="36">
        <v>0</v>
      </c>
      <c r="H14" s="36">
        <v>500</v>
      </c>
      <c r="I14" s="36">
        <v>0</v>
      </c>
      <c r="J14" s="36">
        <v>250</v>
      </c>
      <c r="K14" s="36">
        <f>SUM(Tabla1[[#This Row],[PRIMER TRIMESTRE]:[CUARTO TRIMESTRE]])</f>
        <v>750</v>
      </c>
      <c r="L14" s="11">
        <v>500</v>
      </c>
      <c r="M14" s="47">
        <f t="shared" si="0"/>
        <v>375000</v>
      </c>
      <c r="N14" s="11"/>
      <c r="O14" s="10"/>
      <c r="P14" s="10"/>
      <c r="Q14" s="11"/>
      <c r="R14" s="10"/>
      <c r="W14" s="4" t="s">
        <v>22</v>
      </c>
      <c r="Z14" s="10" t="s">
        <v>17</v>
      </c>
    </row>
    <row r="15" spans="1:26" x14ac:dyDescent="0.25">
      <c r="A15" s="9" t="s">
        <v>377</v>
      </c>
      <c r="B15" s="9" t="s">
        <v>378</v>
      </c>
      <c r="C15" s="9">
        <v>82121507</v>
      </c>
      <c r="D15" s="10" t="s">
        <v>297</v>
      </c>
      <c r="E15" s="10" t="s">
        <v>752</v>
      </c>
      <c r="F15" s="33" t="s">
        <v>376</v>
      </c>
      <c r="G15" s="36">
        <v>0</v>
      </c>
      <c r="H15" s="36">
        <v>100</v>
      </c>
      <c r="I15" s="36">
        <v>0</v>
      </c>
      <c r="J15" s="36">
        <v>50</v>
      </c>
      <c r="K15" s="36">
        <f>SUM(Tabla1[[#This Row],[PRIMER TRIMESTRE]:[CUARTO TRIMESTRE]])</f>
        <v>150</v>
      </c>
      <c r="L15" s="11">
        <v>250</v>
      </c>
      <c r="M15" s="47">
        <f t="shared" si="0"/>
        <v>37500</v>
      </c>
      <c r="N15" s="11"/>
      <c r="O15" s="10"/>
      <c r="P15" s="10"/>
      <c r="Q15" s="11"/>
      <c r="R15" s="10"/>
      <c r="W15" s="4" t="s">
        <v>23</v>
      </c>
    </row>
    <row r="16" spans="1:26" x14ac:dyDescent="0.25">
      <c r="A16" s="9" t="s">
        <v>377</v>
      </c>
      <c r="B16" s="9" t="s">
        <v>378</v>
      </c>
      <c r="C16" s="9">
        <v>82121507</v>
      </c>
      <c r="D16" s="10" t="s">
        <v>297</v>
      </c>
      <c r="E16" s="10" t="s">
        <v>753</v>
      </c>
      <c r="F16" s="33" t="s">
        <v>376</v>
      </c>
      <c r="G16" s="36">
        <v>0</v>
      </c>
      <c r="H16" s="36">
        <v>100</v>
      </c>
      <c r="I16" s="36">
        <v>0</v>
      </c>
      <c r="J16" s="36">
        <v>50</v>
      </c>
      <c r="K16" s="36">
        <f>SUM(Tabla1[[#This Row],[PRIMER TRIMESTRE]:[CUARTO TRIMESTRE]])</f>
        <v>150</v>
      </c>
      <c r="L16" s="11">
        <v>250</v>
      </c>
      <c r="M16" s="47">
        <f t="shared" si="0"/>
        <v>37500</v>
      </c>
      <c r="N16" s="11"/>
      <c r="O16" s="10"/>
      <c r="P16" s="10"/>
      <c r="Q16" s="11"/>
      <c r="R16" s="10"/>
      <c r="W16" s="4" t="s">
        <v>24</v>
      </c>
    </row>
    <row r="17" spans="1:23" x14ac:dyDescent="0.25">
      <c r="A17" s="9" t="s">
        <v>377</v>
      </c>
      <c r="B17" s="9" t="s">
        <v>378</v>
      </c>
      <c r="C17" s="9">
        <v>82121507</v>
      </c>
      <c r="D17" s="10" t="s">
        <v>297</v>
      </c>
      <c r="E17" s="10" t="s">
        <v>754</v>
      </c>
      <c r="F17" s="33" t="s">
        <v>376</v>
      </c>
      <c r="G17" s="36">
        <v>0</v>
      </c>
      <c r="H17" s="36">
        <v>70</v>
      </c>
      <c r="I17" s="36">
        <v>0</v>
      </c>
      <c r="J17" s="36">
        <v>50</v>
      </c>
      <c r="K17" s="36">
        <f>SUM(Tabla1[[#This Row],[PRIMER TRIMESTRE]:[CUARTO TRIMESTRE]])</f>
        <v>120</v>
      </c>
      <c r="L17" s="11">
        <v>200</v>
      </c>
      <c r="M17" s="47">
        <f t="shared" si="0"/>
        <v>24000</v>
      </c>
      <c r="N17" s="11"/>
      <c r="O17" s="10"/>
      <c r="P17" s="10"/>
      <c r="Q17" s="11"/>
      <c r="R17" s="10"/>
      <c r="W17" s="4" t="s">
        <v>25</v>
      </c>
    </row>
    <row r="18" spans="1:23" x14ac:dyDescent="0.25">
      <c r="A18" s="9" t="s">
        <v>377</v>
      </c>
      <c r="B18" s="9" t="s">
        <v>378</v>
      </c>
      <c r="C18" s="9">
        <v>82121507</v>
      </c>
      <c r="D18" s="10" t="s">
        <v>297</v>
      </c>
      <c r="E18" s="10" t="s">
        <v>755</v>
      </c>
      <c r="F18" s="33" t="s">
        <v>376</v>
      </c>
      <c r="G18" s="36">
        <v>0</v>
      </c>
      <c r="H18" s="36">
        <v>150</v>
      </c>
      <c r="I18" s="36">
        <v>0</v>
      </c>
      <c r="J18" s="36">
        <v>100</v>
      </c>
      <c r="K18" s="36">
        <f>SUM(Tabla1[[#This Row],[PRIMER TRIMESTRE]:[CUARTO TRIMESTRE]])</f>
        <v>250</v>
      </c>
      <c r="L18" s="11">
        <v>150</v>
      </c>
      <c r="M18" s="47">
        <f t="shared" si="0"/>
        <v>37500</v>
      </c>
      <c r="N18" s="11"/>
      <c r="O18" s="10"/>
      <c r="P18" s="10"/>
      <c r="Q18" s="11"/>
      <c r="R18" s="10"/>
      <c r="W18" s="4" t="s">
        <v>26</v>
      </c>
    </row>
    <row r="19" spans="1:23" x14ac:dyDescent="0.25">
      <c r="A19" s="9" t="s">
        <v>377</v>
      </c>
      <c r="B19" s="9" t="s">
        <v>378</v>
      </c>
      <c r="C19" s="9">
        <v>82121507</v>
      </c>
      <c r="D19" s="10" t="s">
        <v>297</v>
      </c>
      <c r="E19" s="10" t="s">
        <v>756</v>
      </c>
      <c r="F19" s="33" t="s">
        <v>376</v>
      </c>
      <c r="G19" s="36">
        <v>0</v>
      </c>
      <c r="H19" s="36">
        <v>500</v>
      </c>
      <c r="I19" s="36">
        <v>0</v>
      </c>
      <c r="J19" s="36">
        <v>250</v>
      </c>
      <c r="K19" s="36">
        <f>SUM(Tabla1[[#This Row],[PRIMER TRIMESTRE]:[CUARTO TRIMESTRE]])</f>
        <v>750</v>
      </c>
      <c r="L19" s="11">
        <v>275</v>
      </c>
      <c r="M19" s="47">
        <f t="shared" si="0"/>
        <v>206250</v>
      </c>
      <c r="N19" s="11"/>
      <c r="O19" s="10"/>
      <c r="P19" s="10"/>
      <c r="Q19" s="11"/>
      <c r="R19" s="10"/>
      <c r="W19" s="4"/>
    </row>
    <row r="20" spans="1:23" x14ac:dyDescent="0.25">
      <c r="A20" s="9" t="s">
        <v>377</v>
      </c>
      <c r="B20" s="9" t="s">
        <v>378</v>
      </c>
      <c r="C20" s="9">
        <v>82121507</v>
      </c>
      <c r="D20" s="10" t="s">
        <v>297</v>
      </c>
      <c r="E20" s="10" t="s">
        <v>757</v>
      </c>
      <c r="F20" s="33" t="s">
        <v>376</v>
      </c>
      <c r="G20" s="36">
        <v>0</v>
      </c>
      <c r="H20" s="36">
        <v>100</v>
      </c>
      <c r="I20" s="36">
        <v>0</v>
      </c>
      <c r="J20" s="36">
        <v>50</v>
      </c>
      <c r="K20" s="36">
        <f>SUM(Tabla1[[#This Row],[PRIMER TRIMESTRE]:[CUARTO TRIMESTRE]])</f>
        <v>150</v>
      </c>
      <c r="L20" s="11">
        <v>250</v>
      </c>
      <c r="M20" s="47">
        <f t="shared" si="0"/>
        <v>37500</v>
      </c>
      <c r="N20" s="11"/>
      <c r="O20" s="10"/>
      <c r="P20" s="10"/>
      <c r="Q20" s="11"/>
      <c r="R20" s="10"/>
      <c r="W20" s="4"/>
    </row>
    <row r="21" spans="1:23" x14ac:dyDescent="0.25">
      <c r="A21" s="9" t="s">
        <v>377</v>
      </c>
      <c r="B21" s="9" t="s">
        <v>378</v>
      </c>
      <c r="C21" s="9">
        <v>82121507</v>
      </c>
      <c r="D21" s="10" t="s">
        <v>297</v>
      </c>
      <c r="E21" s="10" t="s">
        <v>758</v>
      </c>
      <c r="F21" s="33" t="s">
        <v>376</v>
      </c>
      <c r="G21" s="36">
        <v>0</v>
      </c>
      <c r="H21" s="36">
        <v>100</v>
      </c>
      <c r="I21" s="36">
        <v>0</v>
      </c>
      <c r="J21" s="36">
        <v>50</v>
      </c>
      <c r="K21" s="36">
        <f>SUM(Tabla1[[#This Row],[PRIMER TRIMESTRE]:[CUARTO TRIMESTRE]])</f>
        <v>150</v>
      </c>
      <c r="L21" s="11">
        <v>200</v>
      </c>
      <c r="M21" s="47">
        <f t="shared" si="0"/>
        <v>30000</v>
      </c>
      <c r="N21" s="11"/>
      <c r="O21" s="10"/>
      <c r="P21" s="10"/>
      <c r="Q21" s="11"/>
      <c r="R21" s="10"/>
      <c r="W21" s="4"/>
    </row>
    <row r="22" spans="1:23" x14ac:dyDescent="0.25">
      <c r="A22" s="9" t="s">
        <v>377</v>
      </c>
      <c r="B22" s="9" t="s">
        <v>378</v>
      </c>
      <c r="C22" s="9">
        <v>82121507</v>
      </c>
      <c r="D22" s="10" t="s">
        <v>297</v>
      </c>
      <c r="E22" s="10" t="s">
        <v>759</v>
      </c>
      <c r="F22" s="33" t="s">
        <v>376</v>
      </c>
      <c r="G22" s="36">
        <v>0</v>
      </c>
      <c r="H22" s="36">
        <v>500</v>
      </c>
      <c r="I22" s="36">
        <v>0</v>
      </c>
      <c r="J22" s="36">
        <v>50</v>
      </c>
      <c r="K22" s="36">
        <f>SUM(Tabla1[[#This Row],[PRIMER TRIMESTRE]:[CUARTO TRIMESTRE]])</f>
        <v>550</v>
      </c>
      <c r="L22" s="11">
        <v>250</v>
      </c>
      <c r="M22" s="47">
        <f t="shared" si="0"/>
        <v>137500</v>
      </c>
      <c r="N22" s="11"/>
      <c r="O22" s="11"/>
      <c r="P22" s="10"/>
      <c r="Q22" s="11"/>
      <c r="R22" s="10"/>
      <c r="W22" s="4"/>
    </row>
    <row r="23" spans="1:23" x14ac:dyDescent="0.25">
      <c r="A23" s="9" t="s">
        <v>377</v>
      </c>
      <c r="C23" s="9">
        <v>82121507</v>
      </c>
      <c r="D23" s="49"/>
      <c r="E23" s="49" t="s">
        <v>869</v>
      </c>
      <c r="F23" s="50" t="s">
        <v>376</v>
      </c>
      <c r="G23" s="60">
        <v>0</v>
      </c>
      <c r="H23" s="60">
        <v>100</v>
      </c>
      <c r="I23" s="60">
        <v>0</v>
      </c>
      <c r="J23" s="60">
        <v>50</v>
      </c>
      <c r="K23" s="50">
        <f>SUM(Tabla1[[#This Row],[PRIMER TRIMESTRE]:[CUARTO TRIMESTRE]])</f>
        <v>150</v>
      </c>
      <c r="L23" s="51">
        <v>200</v>
      </c>
      <c r="M23" s="47">
        <f>+K23*L23</f>
        <v>30000</v>
      </c>
      <c r="N23" s="51"/>
      <c r="O23" s="51"/>
      <c r="P23" s="49"/>
      <c r="Q23" s="51"/>
      <c r="R23" s="49"/>
      <c r="W23" s="4"/>
    </row>
    <row r="24" spans="1:23" x14ac:dyDescent="0.25">
      <c r="A24" s="9" t="s">
        <v>377</v>
      </c>
      <c r="B24" s="9" t="s">
        <v>378</v>
      </c>
      <c r="C24" s="9">
        <v>55101521</v>
      </c>
      <c r="D24" s="10" t="s">
        <v>232</v>
      </c>
      <c r="E24" s="10" t="s">
        <v>352</v>
      </c>
      <c r="F24" s="33" t="s">
        <v>376</v>
      </c>
      <c r="G24" s="36">
        <v>0</v>
      </c>
      <c r="H24" s="36">
        <v>500</v>
      </c>
      <c r="I24" s="36">
        <v>0</v>
      </c>
      <c r="J24" s="36">
        <v>250</v>
      </c>
      <c r="K24" s="36">
        <f>SUM(Tabla1[[#This Row],[PRIMER TRIMESTRE]:[CUARTO TRIMESTRE]])</f>
        <v>750</v>
      </c>
      <c r="L24" s="11">
        <v>200</v>
      </c>
      <c r="M24" s="47">
        <f t="shared" si="0"/>
        <v>150000</v>
      </c>
      <c r="N24" s="11"/>
      <c r="O24" s="10"/>
      <c r="P24" s="10"/>
      <c r="Q24" s="11"/>
      <c r="R24" s="10"/>
      <c r="W24" s="4" t="s">
        <v>27</v>
      </c>
    </row>
    <row r="25" spans="1:23" ht="18.75" customHeight="1" x14ac:dyDescent="0.25">
      <c r="A25" s="9" t="s">
        <v>377</v>
      </c>
      <c r="B25" s="9" t="s">
        <v>378</v>
      </c>
      <c r="C25" s="9">
        <v>82121507</v>
      </c>
      <c r="D25" s="10" t="s">
        <v>297</v>
      </c>
      <c r="E25" s="10" t="s">
        <v>353</v>
      </c>
      <c r="F25" s="33" t="s">
        <v>376</v>
      </c>
      <c r="G25" s="36">
        <v>0</v>
      </c>
      <c r="H25" s="36">
        <v>500</v>
      </c>
      <c r="I25" s="36">
        <v>0</v>
      </c>
      <c r="J25" s="36">
        <v>250</v>
      </c>
      <c r="K25" s="36">
        <f>SUM(Tabla1[[#This Row],[PRIMER TRIMESTRE]:[CUARTO TRIMESTRE]])</f>
        <v>750</v>
      </c>
      <c r="L25" s="11">
        <v>200</v>
      </c>
      <c r="M25" s="47">
        <f t="shared" si="0"/>
        <v>150000</v>
      </c>
      <c r="N25" s="11"/>
      <c r="O25" s="10"/>
      <c r="P25" s="10"/>
      <c r="Q25" s="11"/>
      <c r="R25" s="10"/>
      <c r="W25" s="4" t="s">
        <v>28</v>
      </c>
    </row>
    <row r="26" spans="1:23" ht="18.75" customHeight="1" x14ac:dyDescent="0.25">
      <c r="A26" s="9" t="s">
        <v>377</v>
      </c>
      <c r="C26" s="9">
        <v>82121507</v>
      </c>
      <c r="D26" s="49"/>
      <c r="E26" s="49" t="s">
        <v>868</v>
      </c>
      <c r="F26" s="50" t="s">
        <v>376</v>
      </c>
      <c r="G26" s="60">
        <v>0</v>
      </c>
      <c r="H26" s="60">
        <v>4000</v>
      </c>
      <c r="I26" s="60">
        <v>0</v>
      </c>
      <c r="J26" s="60">
        <v>2000</v>
      </c>
      <c r="K26" s="50">
        <f>SUM(Tabla1[[#This Row],[PRIMER TRIMESTRE]:[CUARTO TRIMESTRE]])</f>
        <v>6000</v>
      </c>
      <c r="L26" s="51">
        <v>15</v>
      </c>
      <c r="M26" s="47">
        <f>+K26*L26</f>
        <v>90000</v>
      </c>
      <c r="N26" s="51"/>
      <c r="O26" s="51"/>
      <c r="P26" s="49"/>
      <c r="Q26" s="51"/>
      <c r="R26" s="49"/>
      <c r="W26" s="4"/>
    </row>
    <row r="27" spans="1:23" x14ac:dyDescent="0.25">
      <c r="A27" s="9" t="s">
        <v>377</v>
      </c>
      <c r="B27" s="9" t="s">
        <v>378</v>
      </c>
      <c r="C27" s="9">
        <v>82121507</v>
      </c>
      <c r="D27" s="10" t="s">
        <v>297</v>
      </c>
      <c r="E27" s="10" t="s">
        <v>354</v>
      </c>
      <c r="F27" s="33" t="s">
        <v>376</v>
      </c>
      <c r="G27" s="36">
        <v>0</v>
      </c>
      <c r="H27" s="36">
        <v>2000</v>
      </c>
      <c r="I27" s="36">
        <v>0</v>
      </c>
      <c r="J27" s="36">
        <v>1000</v>
      </c>
      <c r="K27" s="36">
        <f>SUM(Tabla1[[#This Row],[PRIMER TRIMESTRE]:[CUARTO TRIMESTRE]])</f>
        <v>3000</v>
      </c>
      <c r="L27" s="11">
        <v>18</v>
      </c>
      <c r="M27" s="47">
        <f t="shared" si="0"/>
        <v>54000</v>
      </c>
      <c r="N27" s="11"/>
      <c r="O27" s="10"/>
      <c r="P27" s="10"/>
      <c r="Q27" s="11"/>
      <c r="R27" s="10"/>
      <c r="W27" s="4" t="s">
        <v>29</v>
      </c>
    </row>
    <row r="28" spans="1:23" x14ac:dyDescent="0.25">
      <c r="A28" s="9" t="s">
        <v>377</v>
      </c>
      <c r="B28" s="9" t="s">
        <v>378</v>
      </c>
      <c r="C28" s="9">
        <v>82121507</v>
      </c>
      <c r="D28" s="10" t="s">
        <v>297</v>
      </c>
      <c r="E28" s="10" t="s">
        <v>355</v>
      </c>
      <c r="F28" s="33" t="s">
        <v>376</v>
      </c>
      <c r="G28" s="36">
        <v>0</v>
      </c>
      <c r="H28" s="36">
        <v>300000</v>
      </c>
      <c r="I28" s="36">
        <v>0</v>
      </c>
      <c r="J28" s="36">
        <v>150000</v>
      </c>
      <c r="K28" s="36">
        <f>SUM(Tabla1[[#This Row],[PRIMER TRIMESTRE]:[CUARTO TRIMESTRE]])</f>
        <v>450000</v>
      </c>
      <c r="L28" s="11">
        <v>2.5</v>
      </c>
      <c r="M28" s="47">
        <f t="shared" si="0"/>
        <v>1125000</v>
      </c>
      <c r="N28" s="11"/>
      <c r="O28" s="10"/>
      <c r="P28" s="10"/>
      <c r="Q28" s="11"/>
      <c r="R28" s="10"/>
      <c r="W28" s="4" t="s">
        <v>30</v>
      </c>
    </row>
    <row r="29" spans="1:23" x14ac:dyDescent="0.25">
      <c r="A29" s="9" t="s">
        <v>377</v>
      </c>
      <c r="B29" s="9" t="s">
        <v>378</v>
      </c>
      <c r="C29" s="9">
        <v>82121507</v>
      </c>
      <c r="D29" s="10"/>
      <c r="E29" s="10" t="s">
        <v>804</v>
      </c>
      <c r="F29" s="33" t="s">
        <v>376</v>
      </c>
      <c r="G29" s="36">
        <v>0</v>
      </c>
      <c r="H29" s="36">
        <v>250000</v>
      </c>
      <c r="I29" s="36">
        <v>0</v>
      </c>
      <c r="J29" s="36">
        <v>125000</v>
      </c>
      <c r="K29" s="33">
        <f>SUM(Tabla1[[#This Row],[PRIMER TRIMESTRE]:[CUARTO TRIMESTRE]])</f>
        <v>375000</v>
      </c>
      <c r="L29" s="11">
        <v>6.5</v>
      </c>
      <c r="M29" s="47">
        <f t="shared" si="0"/>
        <v>2437500</v>
      </c>
      <c r="N29" s="11"/>
      <c r="O29" s="11"/>
      <c r="P29" s="10"/>
      <c r="Q29" s="11"/>
      <c r="R29" s="10"/>
      <c r="W29" s="4"/>
    </row>
    <row r="30" spans="1:23" x14ac:dyDescent="0.25">
      <c r="A30" s="9" t="s">
        <v>377</v>
      </c>
      <c r="B30" s="9" t="s">
        <v>378</v>
      </c>
      <c r="C30" s="9">
        <v>82121507</v>
      </c>
      <c r="D30" s="10"/>
      <c r="E30" s="10" t="s">
        <v>805</v>
      </c>
      <c r="F30" s="33" t="s">
        <v>376</v>
      </c>
      <c r="G30" s="36">
        <v>0</v>
      </c>
      <c r="H30" s="36">
        <v>10</v>
      </c>
      <c r="I30" s="36">
        <v>0</v>
      </c>
      <c r="J30" s="36">
        <v>5</v>
      </c>
      <c r="K30" s="33">
        <f>SUM(Tabla1[[#This Row],[PRIMER TRIMESTRE]:[CUARTO TRIMESTRE]])</f>
        <v>15</v>
      </c>
      <c r="L30" s="11">
        <v>250</v>
      </c>
      <c r="M30" s="47">
        <f t="shared" si="0"/>
        <v>3750</v>
      </c>
      <c r="N30" s="11"/>
      <c r="O30" s="11"/>
      <c r="P30" s="10"/>
      <c r="Q30" s="11"/>
      <c r="R30" s="10"/>
      <c r="W30" s="4"/>
    </row>
    <row r="31" spans="1:23" x14ac:dyDescent="0.25">
      <c r="A31" s="9" t="s">
        <v>377</v>
      </c>
      <c r="B31" s="9" t="s">
        <v>378</v>
      </c>
      <c r="C31" s="9">
        <v>82121507</v>
      </c>
      <c r="D31" s="10"/>
      <c r="E31" s="10" t="s">
        <v>806</v>
      </c>
      <c r="F31" s="33" t="s">
        <v>376</v>
      </c>
      <c r="G31" s="36">
        <v>0</v>
      </c>
      <c r="H31" s="36">
        <v>10</v>
      </c>
      <c r="I31" s="36">
        <v>0</v>
      </c>
      <c r="J31" s="36">
        <v>5</v>
      </c>
      <c r="K31" s="33">
        <f>SUM(Tabla1[[#This Row],[PRIMER TRIMESTRE]:[CUARTO TRIMESTRE]])</f>
        <v>15</v>
      </c>
      <c r="L31" s="11">
        <v>250</v>
      </c>
      <c r="M31" s="47">
        <f t="shared" si="0"/>
        <v>3750</v>
      </c>
      <c r="N31" s="11"/>
      <c r="O31" s="11"/>
      <c r="P31" s="10"/>
      <c r="Q31" s="11"/>
      <c r="R31" s="10"/>
      <c r="W31" s="4"/>
    </row>
    <row r="32" spans="1:23" x14ac:dyDescent="0.25">
      <c r="A32" s="9" t="s">
        <v>377</v>
      </c>
      <c r="B32" s="9" t="s">
        <v>378</v>
      </c>
      <c r="C32" s="9">
        <v>60121701</v>
      </c>
      <c r="D32" s="10" t="s">
        <v>240</v>
      </c>
      <c r="E32" s="10" t="s">
        <v>356</v>
      </c>
      <c r="F32" s="33" t="s">
        <v>376</v>
      </c>
      <c r="G32" s="36">
        <v>5</v>
      </c>
      <c r="H32" s="36">
        <v>0</v>
      </c>
      <c r="I32" s="36">
        <v>0</v>
      </c>
      <c r="J32" s="36">
        <v>5</v>
      </c>
      <c r="K32" s="36">
        <f>SUM(Tabla1[[#This Row],[PRIMER TRIMESTRE]:[CUARTO TRIMESTRE]])</f>
        <v>10</v>
      </c>
      <c r="L32" s="11">
        <v>1700</v>
      </c>
      <c r="M32" s="47">
        <f t="shared" si="0"/>
        <v>17000</v>
      </c>
      <c r="N32" s="11"/>
      <c r="O32" s="10"/>
      <c r="P32" s="10"/>
      <c r="Q32" s="11"/>
      <c r="R32" s="10"/>
      <c r="W32" s="4" t="s">
        <v>31</v>
      </c>
    </row>
    <row r="33" spans="1:23" x14ac:dyDescent="0.25">
      <c r="A33" s="9" t="s">
        <v>377</v>
      </c>
      <c r="B33" s="9" t="s">
        <v>378</v>
      </c>
      <c r="C33" s="9">
        <v>55101502</v>
      </c>
      <c r="D33" s="10" t="s">
        <v>232</v>
      </c>
      <c r="E33" s="10" t="s">
        <v>357</v>
      </c>
      <c r="F33" s="33" t="s">
        <v>376</v>
      </c>
      <c r="G33" s="36">
        <v>0</v>
      </c>
      <c r="H33" s="36">
        <v>2</v>
      </c>
      <c r="I33" s="36">
        <v>0</v>
      </c>
      <c r="J33" s="36">
        <v>1</v>
      </c>
      <c r="K33" s="36">
        <f>SUM(Tabla1[[#This Row],[PRIMER TRIMESTRE]:[CUARTO TRIMESTRE]])</f>
        <v>3</v>
      </c>
      <c r="L33" s="11">
        <v>250</v>
      </c>
      <c r="M33" s="47">
        <f t="shared" si="0"/>
        <v>750</v>
      </c>
      <c r="N33" s="11"/>
      <c r="O33" s="10"/>
      <c r="P33" s="10"/>
      <c r="Q33" s="11"/>
      <c r="R33" s="10"/>
      <c r="W33" s="4" t="s">
        <v>32</v>
      </c>
    </row>
    <row r="34" spans="1:23" x14ac:dyDescent="0.25">
      <c r="A34" s="9" t="s">
        <v>377</v>
      </c>
      <c r="B34" s="9" t="s">
        <v>378</v>
      </c>
      <c r="C34" s="9">
        <v>44111501</v>
      </c>
      <c r="D34" s="10" t="s">
        <v>155</v>
      </c>
      <c r="E34" s="10" t="s">
        <v>358</v>
      </c>
      <c r="F34" s="33" t="s">
        <v>376</v>
      </c>
      <c r="G34" s="36">
        <v>0</v>
      </c>
      <c r="H34" s="36">
        <v>2</v>
      </c>
      <c r="I34" s="36">
        <v>0</v>
      </c>
      <c r="J34" s="36">
        <v>1</v>
      </c>
      <c r="K34" s="36">
        <f>SUM(Tabla1[[#This Row],[PRIMER TRIMESTRE]:[CUARTO TRIMESTRE]])</f>
        <v>3</v>
      </c>
      <c r="L34" s="11">
        <v>250</v>
      </c>
      <c r="M34" s="47">
        <f t="shared" si="0"/>
        <v>750</v>
      </c>
      <c r="N34" s="11"/>
      <c r="O34" s="10"/>
      <c r="P34" s="10"/>
      <c r="Q34" s="11"/>
      <c r="R34" s="10"/>
      <c r="W34" s="4" t="s">
        <v>33</v>
      </c>
    </row>
    <row r="35" spans="1:23" x14ac:dyDescent="0.25">
      <c r="A35" s="9" t="s">
        <v>377</v>
      </c>
      <c r="B35" s="9" t="s">
        <v>378</v>
      </c>
      <c r="C35" s="9">
        <v>44111501</v>
      </c>
      <c r="D35" s="10" t="s">
        <v>155</v>
      </c>
      <c r="E35" s="10" t="s">
        <v>799</v>
      </c>
      <c r="F35" s="33" t="s">
        <v>376</v>
      </c>
      <c r="G35" s="36">
        <v>0</v>
      </c>
      <c r="H35" s="36">
        <v>10</v>
      </c>
      <c r="I35" s="36">
        <v>0</v>
      </c>
      <c r="J35" s="36">
        <v>0</v>
      </c>
      <c r="K35" s="36">
        <f>SUM(Tabla1[[#This Row],[PRIMER TRIMESTRE]:[CUARTO TRIMESTRE]])</f>
        <v>10</v>
      </c>
      <c r="L35" s="11">
        <v>750</v>
      </c>
      <c r="M35" s="47">
        <f t="shared" si="0"/>
        <v>7500</v>
      </c>
      <c r="N35" s="10"/>
      <c r="O35" s="10"/>
      <c r="P35" s="10"/>
      <c r="Q35" s="10"/>
      <c r="R35" s="10"/>
      <c r="W35" s="4" t="s">
        <v>34</v>
      </c>
    </row>
    <row r="36" spans="1:23" x14ac:dyDescent="0.25">
      <c r="A36" s="9" t="s">
        <v>377</v>
      </c>
      <c r="B36" s="9" t="s">
        <v>378</v>
      </c>
      <c r="C36" s="9">
        <v>82121505</v>
      </c>
      <c r="D36" s="10" t="s">
        <v>297</v>
      </c>
      <c r="E36" s="10" t="s">
        <v>800</v>
      </c>
      <c r="F36" s="33" t="s">
        <v>376</v>
      </c>
      <c r="G36" s="36">
        <v>0</v>
      </c>
      <c r="H36" s="36">
        <v>10</v>
      </c>
      <c r="I36" s="36">
        <v>0</v>
      </c>
      <c r="J36" s="36">
        <v>0</v>
      </c>
      <c r="K36" s="36">
        <f>SUM(Tabla1[[#This Row],[PRIMER TRIMESTRE]:[CUARTO TRIMESTRE]])</f>
        <v>10</v>
      </c>
      <c r="L36" s="11">
        <v>650</v>
      </c>
      <c r="M36" s="47">
        <f t="shared" si="0"/>
        <v>6500</v>
      </c>
      <c r="N36" s="11"/>
      <c r="O36" s="10"/>
      <c r="P36" s="10"/>
      <c r="Q36" s="11"/>
      <c r="R36" s="10"/>
      <c r="W36" s="4" t="s">
        <v>35</v>
      </c>
    </row>
    <row r="37" spans="1:23" x14ac:dyDescent="0.25">
      <c r="A37" s="9" t="s">
        <v>377</v>
      </c>
      <c r="B37" s="9" t="s">
        <v>378</v>
      </c>
      <c r="C37" s="9">
        <v>82121505</v>
      </c>
      <c r="D37" s="10" t="s">
        <v>297</v>
      </c>
      <c r="E37" s="10" t="s">
        <v>801</v>
      </c>
      <c r="F37" s="33" t="s">
        <v>376</v>
      </c>
      <c r="G37" s="36">
        <v>0</v>
      </c>
      <c r="H37" s="36">
        <v>10</v>
      </c>
      <c r="I37" s="36">
        <v>0</v>
      </c>
      <c r="J37" s="36">
        <v>0</v>
      </c>
      <c r="K37" s="36">
        <f>SUM(Tabla1[[#This Row],[PRIMER TRIMESTRE]:[CUARTO TRIMESTRE]])</f>
        <v>10</v>
      </c>
      <c r="L37" s="11">
        <v>400</v>
      </c>
      <c r="M37" s="47">
        <f t="shared" si="0"/>
        <v>4000</v>
      </c>
      <c r="N37" s="11"/>
      <c r="O37" s="10"/>
      <c r="P37" s="10"/>
      <c r="Q37" s="11"/>
      <c r="R37" s="10"/>
      <c r="W37" s="4" t="s">
        <v>36</v>
      </c>
    </row>
    <row r="38" spans="1:23" x14ac:dyDescent="0.25">
      <c r="A38" s="9" t="s">
        <v>377</v>
      </c>
      <c r="B38" s="9" t="s">
        <v>378</v>
      </c>
      <c r="C38" s="9">
        <v>82121505</v>
      </c>
      <c r="D38" s="10" t="s">
        <v>297</v>
      </c>
      <c r="E38" s="10" t="s">
        <v>359</v>
      </c>
      <c r="F38" s="33" t="s">
        <v>376</v>
      </c>
      <c r="G38" s="36">
        <v>0</v>
      </c>
      <c r="H38" s="36">
        <v>155</v>
      </c>
      <c r="I38" s="36">
        <v>0</v>
      </c>
      <c r="J38" s="36">
        <v>0</v>
      </c>
      <c r="K38" s="36">
        <f>SUM(Tabla1[[#This Row],[PRIMER TRIMESTRE]:[CUARTO TRIMESTRE]])</f>
        <v>155</v>
      </c>
      <c r="L38" s="11">
        <v>1500</v>
      </c>
      <c r="M38" s="47">
        <f t="shared" si="0"/>
        <v>232500</v>
      </c>
      <c r="N38" s="11"/>
      <c r="O38" s="10"/>
      <c r="P38" s="10"/>
      <c r="Q38" s="11"/>
      <c r="R38" s="10"/>
      <c r="W38" s="4" t="s">
        <v>37</v>
      </c>
    </row>
    <row r="39" spans="1:23" x14ac:dyDescent="0.25">
      <c r="A39" s="9" t="s">
        <v>377</v>
      </c>
      <c r="C39" s="9">
        <v>82121505</v>
      </c>
      <c r="D39" s="10"/>
      <c r="E39" s="10" t="s">
        <v>807</v>
      </c>
      <c r="F39" s="33" t="s">
        <v>376</v>
      </c>
      <c r="G39" s="36">
        <v>0</v>
      </c>
      <c r="H39" s="36">
        <v>100</v>
      </c>
      <c r="I39" s="36">
        <v>0</v>
      </c>
      <c r="J39" s="36">
        <v>50</v>
      </c>
      <c r="K39" s="33">
        <f>SUM(Tabla1[[#This Row],[PRIMER TRIMESTRE]:[CUARTO TRIMESTRE]])</f>
        <v>150</v>
      </c>
      <c r="L39" s="11">
        <v>450</v>
      </c>
      <c r="M39" s="47">
        <f t="shared" si="0"/>
        <v>67500</v>
      </c>
      <c r="N39" s="11"/>
      <c r="O39" s="11"/>
      <c r="P39" s="10"/>
      <c r="Q39" s="11"/>
      <c r="R39" s="10"/>
      <c r="W39" s="4"/>
    </row>
    <row r="40" spans="1:23" x14ac:dyDescent="0.25">
      <c r="A40" s="9" t="s">
        <v>377</v>
      </c>
      <c r="C40" s="9">
        <v>82121505</v>
      </c>
      <c r="D40" s="10"/>
      <c r="E40" s="10" t="s">
        <v>808</v>
      </c>
      <c r="F40" s="33" t="s">
        <v>376</v>
      </c>
      <c r="G40" s="36">
        <v>0</v>
      </c>
      <c r="H40" s="36">
        <v>100</v>
      </c>
      <c r="I40" s="36">
        <v>0</v>
      </c>
      <c r="J40" s="36">
        <v>50</v>
      </c>
      <c r="K40" s="33">
        <f>SUM(Tabla1[[#This Row],[PRIMER TRIMESTRE]:[CUARTO TRIMESTRE]])</f>
        <v>150</v>
      </c>
      <c r="L40" s="11">
        <v>450</v>
      </c>
      <c r="M40" s="47">
        <f t="shared" si="0"/>
        <v>67500</v>
      </c>
      <c r="N40" s="11"/>
      <c r="O40" s="11"/>
      <c r="P40" s="10"/>
      <c r="Q40" s="11"/>
      <c r="R40" s="10"/>
      <c r="W40" s="4"/>
    </row>
    <row r="41" spans="1:23" x14ac:dyDescent="0.25">
      <c r="A41" s="9" t="s">
        <v>377</v>
      </c>
      <c r="C41" s="9">
        <v>82121505</v>
      </c>
      <c r="D41" s="10"/>
      <c r="E41" s="10" t="s">
        <v>809</v>
      </c>
      <c r="F41" s="33" t="s">
        <v>376</v>
      </c>
      <c r="G41" s="36">
        <v>0</v>
      </c>
      <c r="H41" s="36">
        <v>100</v>
      </c>
      <c r="I41" s="36">
        <v>0</v>
      </c>
      <c r="J41" s="36">
        <v>50</v>
      </c>
      <c r="K41" s="33">
        <f>SUM(Tabla1[[#This Row],[PRIMER TRIMESTRE]:[CUARTO TRIMESTRE]])</f>
        <v>150</v>
      </c>
      <c r="L41" s="11">
        <v>300</v>
      </c>
      <c r="M41" s="47">
        <f t="shared" si="0"/>
        <v>45000</v>
      </c>
      <c r="N41" s="11"/>
      <c r="O41" s="11"/>
      <c r="P41" s="10"/>
      <c r="Q41" s="11"/>
      <c r="R41" s="10"/>
      <c r="W41" s="4"/>
    </row>
    <row r="42" spans="1:23" x14ac:dyDescent="0.25">
      <c r="A42" s="9" t="s">
        <v>377</v>
      </c>
      <c r="C42" s="9">
        <v>82121505</v>
      </c>
      <c r="D42" s="10"/>
      <c r="E42" s="10" t="s">
        <v>810</v>
      </c>
      <c r="F42" s="33" t="s">
        <v>376</v>
      </c>
      <c r="G42" s="36">
        <v>0</v>
      </c>
      <c r="H42" s="36">
        <v>100</v>
      </c>
      <c r="I42" s="36">
        <v>0</v>
      </c>
      <c r="J42" s="36">
        <v>50</v>
      </c>
      <c r="K42" s="33">
        <f>SUM(Tabla1[[#This Row],[PRIMER TRIMESTRE]:[CUARTO TRIMESTRE]])</f>
        <v>150</v>
      </c>
      <c r="L42" s="11">
        <v>450</v>
      </c>
      <c r="M42" s="47">
        <f t="shared" si="0"/>
        <v>67500</v>
      </c>
      <c r="N42" s="11"/>
      <c r="O42" s="11"/>
      <c r="P42" s="10"/>
      <c r="Q42" s="11"/>
      <c r="R42" s="10"/>
      <c r="W42" s="4"/>
    </row>
    <row r="43" spans="1:23" x14ac:dyDescent="0.25">
      <c r="A43" s="9" t="s">
        <v>377</v>
      </c>
      <c r="B43" s="9" t="s">
        <v>378</v>
      </c>
      <c r="C43" s="9">
        <v>14121905</v>
      </c>
      <c r="D43" s="10" t="s">
        <v>35</v>
      </c>
      <c r="E43" s="10" t="s">
        <v>871</v>
      </c>
      <c r="F43" s="33" t="s">
        <v>376</v>
      </c>
      <c r="G43" s="36">
        <v>0</v>
      </c>
      <c r="H43" s="36">
        <v>5</v>
      </c>
      <c r="I43" s="36">
        <v>0</v>
      </c>
      <c r="J43" s="36">
        <v>5</v>
      </c>
      <c r="K43" s="36">
        <f>SUM(Tabla1[[#This Row],[PRIMER TRIMESTRE]:[CUARTO TRIMESTRE]])</f>
        <v>10</v>
      </c>
      <c r="L43" s="11">
        <v>4130</v>
      </c>
      <c r="M43" s="47">
        <f t="shared" si="0"/>
        <v>41300</v>
      </c>
      <c r="N43" s="11"/>
      <c r="O43" s="10"/>
      <c r="P43" s="10"/>
      <c r="Q43" s="11"/>
      <c r="R43" s="10"/>
      <c r="W43" s="4" t="s">
        <v>38</v>
      </c>
    </row>
    <row r="44" spans="1:23" x14ac:dyDescent="0.25">
      <c r="A44" s="9" t="s">
        <v>377</v>
      </c>
      <c r="B44" s="9" t="s">
        <v>378</v>
      </c>
      <c r="C44" s="9">
        <v>14121905</v>
      </c>
      <c r="D44" s="10" t="s">
        <v>35</v>
      </c>
      <c r="E44" s="10" t="s">
        <v>360</v>
      </c>
      <c r="F44" s="33" t="s">
        <v>376</v>
      </c>
      <c r="G44" s="36">
        <v>0</v>
      </c>
      <c r="H44" s="36">
        <v>1000</v>
      </c>
      <c r="I44" s="36">
        <v>0</v>
      </c>
      <c r="J44" s="36">
        <v>0</v>
      </c>
      <c r="K44" s="36">
        <f>SUM(Tabla1[[#This Row],[PRIMER TRIMESTRE]:[CUARTO TRIMESTRE]])</f>
        <v>1000</v>
      </c>
      <c r="L44" s="11">
        <v>15</v>
      </c>
      <c r="M44" s="47">
        <f t="shared" si="0"/>
        <v>15000</v>
      </c>
      <c r="N44" s="11"/>
      <c r="O44" s="10"/>
      <c r="P44" s="10"/>
      <c r="Q44" s="11"/>
      <c r="R44" s="10"/>
      <c r="W44" s="4" t="s">
        <v>39</v>
      </c>
    </row>
    <row r="45" spans="1:23" ht="34.5" customHeight="1" x14ac:dyDescent="0.25">
      <c r="A45" s="9" t="s">
        <v>377</v>
      </c>
      <c r="B45" s="9" t="s">
        <v>378</v>
      </c>
      <c r="C45" s="9">
        <v>14111604</v>
      </c>
      <c r="D45" s="10" t="s">
        <v>34</v>
      </c>
      <c r="E45" s="10" t="s">
        <v>361</v>
      </c>
      <c r="F45" s="33" t="s">
        <v>376</v>
      </c>
      <c r="G45" s="36">
        <v>0</v>
      </c>
      <c r="H45" s="36">
        <v>500</v>
      </c>
      <c r="I45" s="36">
        <v>0</v>
      </c>
      <c r="J45" s="36">
        <v>0</v>
      </c>
      <c r="K45" s="36">
        <f>SUM(Tabla1[[#This Row],[PRIMER TRIMESTRE]:[CUARTO TRIMESTRE]])</f>
        <v>500</v>
      </c>
      <c r="L45" s="11">
        <v>25</v>
      </c>
      <c r="M45" s="47">
        <f t="shared" si="0"/>
        <v>12500</v>
      </c>
      <c r="N45" s="11"/>
      <c r="O45" s="10"/>
      <c r="P45" s="10"/>
      <c r="Q45" s="11"/>
      <c r="R45" s="10"/>
      <c r="W45" s="4" t="s">
        <v>40</v>
      </c>
    </row>
    <row r="46" spans="1:23" ht="18.75" customHeight="1" x14ac:dyDescent="0.25">
      <c r="A46" s="9" t="s">
        <v>377</v>
      </c>
      <c r="B46" s="9" t="s">
        <v>378</v>
      </c>
      <c r="C46" s="9">
        <v>14111604</v>
      </c>
      <c r="D46" s="10" t="s">
        <v>34</v>
      </c>
      <c r="E46" s="10" t="s">
        <v>362</v>
      </c>
      <c r="F46" s="33" t="s">
        <v>376</v>
      </c>
      <c r="G46" s="36">
        <v>0</v>
      </c>
      <c r="H46" s="36">
        <v>12</v>
      </c>
      <c r="I46" s="36">
        <v>0</v>
      </c>
      <c r="J46" s="36">
        <v>0</v>
      </c>
      <c r="K46" s="36">
        <f>SUM(Tabla1[[#This Row],[PRIMER TRIMESTRE]:[CUARTO TRIMESTRE]])</f>
        <v>12</v>
      </c>
      <c r="L46" s="11">
        <v>395</v>
      </c>
      <c r="M46" s="47">
        <f t="shared" si="0"/>
        <v>4740</v>
      </c>
      <c r="N46" s="11"/>
      <c r="O46" s="10"/>
      <c r="P46" s="10"/>
      <c r="Q46" s="11"/>
      <c r="R46" s="10"/>
      <c r="W46" s="4" t="s">
        <v>41</v>
      </c>
    </row>
    <row r="47" spans="1:23" x14ac:dyDescent="0.25">
      <c r="A47" s="9" t="s">
        <v>377</v>
      </c>
      <c r="B47" s="9" t="s">
        <v>378</v>
      </c>
      <c r="C47" s="9">
        <v>14111604</v>
      </c>
      <c r="D47" s="10" t="s">
        <v>34</v>
      </c>
      <c r="E47" s="10" t="s">
        <v>362</v>
      </c>
      <c r="F47" s="33" t="s">
        <v>376</v>
      </c>
      <c r="G47" s="39">
        <v>0</v>
      </c>
      <c r="H47" s="39">
        <v>6</v>
      </c>
      <c r="I47" s="39">
        <v>0</v>
      </c>
      <c r="J47" s="39">
        <v>0</v>
      </c>
      <c r="K47" s="39">
        <f>SUM(Tabla1[[#This Row],[PRIMER TRIMESTRE]:[CUARTO TRIMESTRE]])</f>
        <v>6</v>
      </c>
      <c r="L47" s="40">
        <v>395</v>
      </c>
      <c r="M47" s="47">
        <f t="shared" si="0"/>
        <v>2370</v>
      </c>
      <c r="N47" s="40"/>
      <c r="O47" s="41"/>
      <c r="P47" s="41"/>
      <c r="Q47" s="40"/>
      <c r="R47" s="41"/>
      <c r="W47" s="4"/>
    </row>
    <row r="48" spans="1:23" x14ac:dyDescent="0.25">
      <c r="A48" s="9" t="s">
        <v>377</v>
      </c>
      <c r="B48" s="9" t="s">
        <v>378</v>
      </c>
      <c r="C48" s="9">
        <v>14111604</v>
      </c>
      <c r="D48" s="10" t="s">
        <v>34</v>
      </c>
      <c r="E48" s="10" t="s">
        <v>751</v>
      </c>
      <c r="F48" s="42" t="s">
        <v>376</v>
      </c>
      <c r="G48" s="39">
        <v>0</v>
      </c>
      <c r="H48" s="39">
        <v>6</v>
      </c>
      <c r="I48" s="39">
        <v>0</v>
      </c>
      <c r="J48" s="39">
        <v>0</v>
      </c>
      <c r="K48" s="39">
        <f>SUM(Tabla1[[#This Row],[PRIMER TRIMESTRE]:[CUARTO TRIMESTRE]])</f>
        <v>6</v>
      </c>
      <c r="L48" s="40">
        <v>395</v>
      </c>
      <c r="M48" s="47">
        <f t="shared" si="0"/>
        <v>2370</v>
      </c>
      <c r="N48" s="40"/>
      <c r="O48" s="41"/>
      <c r="P48" s="41"/>
      <c r="Q48" s="40"/>
      <c r="R48" s="41"/>
      <c r="W48" s="4"/>
    </row>
    <row r="49" spans="1:23" x14ac:dyDescent="0.25">
      <c r="A49" s="9" t="s">
        <v>377</v>
      </c>
      <c r="B49" s="9" t="s">
        <v>378</v>
      </c>
      <c r="C49" s="9">
        <v>82121507</v>
      </c>
      <c r="D49" s="10" t="s">
        <v>297</v>
      </c>
      <c r="E49" s="10" t="s">
        <v>363</v>
      </c>
      <c r="F49" s="33" t="s">
        <v>376</v>
      </c>
      <c r="G49" s="36">
        <v>0</v>
      </c>
      <c r="H49" s="36">
        <v>6</v>
      </c>
      <c r="I49" s="36">
        <v>0</v>
      </c>
      <c r="J49" s="36">
        <v>0</v>
      </c>
      <c r="K49" s="36">
        <f>SUM(Tabla1[[#This Row],[PRIMER TRIMESTRE]:[CUARTO TRIMESTRE]])</f>
        <v>6</v>
      </c>
      <c r="L49" s="11">
        <v>395</v>
      </c>
      <c r="M49" s="47">
        <f t="shared" si="0"/>
        <v>2370</v>
      </c>
      <c r="N49" s="11"/>
      <c r="O49" s="10"/>
      <c r="P49" s="10"/>
      <c r="Q49" s="11"/>
      <c r="R49" s="10"/>
      <c r="W49" s="4" t="s">
        <v>42</v>
      </c>
    </row>
    <row r="50" spans="1:23" x14ac:dyDescent="0.25">
      <c r="A50" s="9" t="s">
        <v>377</v>
      </c>
      <c r="B50" s="9" t="s">
        <v>378</v>
      </c>
      <c r="C50" s="9">
        <v>82121507</v>
      </c>
      <c r="D50" s="10" t="s">
        <v>297</v>
      </c>
      <c r="E50" s="10" t="s">
        <v>364</v>
      </c>
      <c r="F50" s="33" t="s">
        <v>376</v>
      </c>
      <c r="G50" s="36">
        <v>0</v>
      </c>
      <c r="H50" s="36">
        <v>6</v>
      </c>
      <c r="I50" s="36">
        <v>0</v>
      </c>
      <c r="J50" s="36">
        <v>0</v>
      </c>
      <c r="K50" s="36">
        <f>SUM(Tabla1[[#This Row],[PRIMER TRIMESTRE]:[CUARTO TRIMESTRE]])</f>
        <v>6</v>
      </c>
      <c r="L50" s="11">
        <v>395</v>
      </c>
      <c r="M50" s="47">
        <f t="shared" si="0"/>
        <v>2370</v>
      </c>
      <c r="N50" s="11"/>
      <c r="O50" s="10"/>
      <c r="P50" s="10"/>
      <c r="Q50" s="11"/>
      <c r="R50" s="10"/>
      <c r="W50" s="4" t="s">
        <v>43</v>
      </c>
    </row>
    <row r="51" spans="1:23" x14ac:dyDescent="0.25">
      <c r="A51" s="9" t="s">
        <v>377</v>
      </c>
      <c r="B51" s="9" t="s">
        <v>378</v>
      </c>
      <c r="C51" s="9">
        <v>82121507</v>
      </c>
      <c r="D51" s="10" t="s">
        <v>297</v>
      </c>
      <c r="E51" s="10" t="s">
        <v>365</v>
      </c>
      <c r="F51" s="33" t="s">
        <v>376</v>
      </c>
      <c r="G51" s="36">
        <v>0</v>
      </c>
      <c r="H51" s="36">
        <v>6</v>
      </c>
      <c r="I51" s="36">
        <v>0</v>
      </c>
      <c r="J51" s="36">
        <v>0</v>
      </c>
      <c r="K51" s="36">
        <f>SUM(Tabla1[[#This Row],[PRIMER TRIMESTRE]:[CUARTO TRIMESTRE]])</f>
        <v>6</v>
      </c>
      <c r="L51" s="11">
        <v>395</v>
      </c>
      <c r="M51" s="47">
        <f t="shared" si="0"/>
        <v>2370</v>
      </c>
      <c r="N51" s="11"/>
      <c r="O51" s="10"/>
      <c r="P51" s="10"/>
      <c r="Q51" s="11"/>
      <c r="R51" s="10"/>
      <c r="W51" s="4" t="s">
        <v>44</v>
      </c>
    </row>
    <row r="52" spans="1:23" x14ac:dyDescent="0.25">
      <c r="A52" s="9" t="s">
        <v>377</v>
      </c>
      <c r="B52" s="9" t="s">
        <v>378</v>
      </c>
      <c r="C52" s="9">
        <v>82121507</v>
      </c>
      <c r="D52" s="10" t="s">
        <v>297</v>
      </c>
      <c r="E52" s="10" t="s">
        <v>366</v>
      </c>
      <c r="F52" s="33" t="s">
        <v>376</v>
      </c>
      <c r="G52" s="36">
        <v>0</v>
      </c>
      <c r="H52" s="36">
        <v>6</v>
      </c>
      <c r="I52" s="36">
        <v>0</v>
      </c>
      <c r="J52" s="36">
        <v>0</v>
      </c>
      <c r="K52" s="36">
        <f>SUM(Tabla1[[#This Row],[PRIMER TRIMESTRE]:[CUARTO TRIMESTRE]])</f>
        <v>6</v>
      </c>
      <c r="L52" s="11">
        <v>395</v>
      </c>
      <c r="M52" s="47">
        <f t="shared" si="0"/>
        <v>2370</v>
      </c>
      <c r="N52" s="11"/>
      <c r="O52" s="10"/>
      <c r="P52" s="10"/>
      <c r="Q52" s="11"/>
      <c r="R52" s="10"/>
      <c r="W52" s="4" t="s">
        <v>45</v>
      </c>
    </row>
    <row r="53" spans="1:23" x14ac:dyDescent="0.25">
      <c r="A53" s="9" t="s">
        <v>377</v>
      </c>
      <c r="B53" s="9" t="s">
        <v>378</v>
      </c>
      <c r="C53" s="9">
        <v>82121507</v>
      </c>
      <c r="D53" s="10" t="s">
        <v>297</v>
      </c>
      <c r="E53" s="10" t="s">
        <v>367</v>
      </c>
      <c r="F53" s="33" t="s">
        <v>376</v>
      </c>
      <c r="G53" s="36">
        <v>0</v>
      </c>
      <c r="H53" s="36">
        <v>6</v>
      </c>
      <c r="I53" s="36">
        <v>0</v>
      </c>
      <c r="J53" s="36">
        <v>0</v>
      </c>
      <c r="K53" s="36">
        <f>SUM(Tabla1[[#This Row],[PRIMER TRIMESTRE]:[CUARTO TRIMESTRE]])</f>
        <v>6</v>
      </c>
      <c r="L53" s="11">
        <v>395</v>
      </c>
      <c r="M53" s="47">
        <f t="shared" si="0"/>
        <v>2370</v>
      </c>
      <c r="N53" s="11"/>
      <c r="O53" s="10"/>
      <c r="P53" s="10"/>
      <c r="Q53" s="11"/>
      <c r="R53" s="10"/>
      <c r="W53" s="4" t="s">
        <v>46</v>
      </c>
    </row>
    <row r="54" spans="1:23" x14ac:dyDescent="0.25">
      <c r="A54" s="9" t="s">
        <v>377</v>
      </c>
      <c r="B54" s="9" t="s">
        <v>378</v>
      </c>
      <c r="C54" s="9">
        <v>82121507</v>
      </c>
      <c r="D54" s="10" t="s">
        <v>297</v>
      </c>
      <c r="E54" s="10" t="s">
        <v>368</v>
      </c>
      <c r="F54" s="33" t="s">
        <v>376</v>
      </c>
      <c r="G54" s="36">
        <v>0</v>
      </c>
      <c r="H54" s="36">
        <v>6</v>
      </c>
      <c r="I54" s="36">
        <v>0</v>
      </c>
      <c r="J54" s="36">
        <v>0</v>
      </c>
      <c r="K54" s="36">
        <f>SUM(Tabla1[[#This Row],[PRIMER TRIMESTRE]:[CUARTO TRIMESTRE]])</f>
        <v>6</v>
      </c>
      <c r="L54" s="11">
        <v>395</v>
      </c>
      <c r="M54" s="47">
        <f t="shared" si="0"/>
        <v>2370</v>
      </c>
      <c r="N54" s="11"/>
      <c r="O54" s="10"/>
      <c r="P54" s="10"/>
      <c r="Q54" s="11"/>
      <c r="R54" s="10"/>
      <c r="W54" s="4" t="s">
        <v>47</v>
      </c>
    </row>
    <row r="55" spans="1:23" x14ac:dyDescent="0.25">
      <c r="A55" s="9" t="s">
        <v>377</v>
      </c>
      <c r="B55" s="9" t="s">
        <v>378</v>
      </c>
      <c r="C55" s="9">
        <v>82121507</v>
      </c>
      <c r="D55" s="10" t="s">
        <v>297</v>
      </c>
      <c r="E55" s="10" t="s">
        <v>369</v>
      </c>
      <c r="F55" s="33" t="s">
        <v>376</v>
      </c>
      <c r="G55" s="36">
        <v>0</v>
      </c>
      <c r="H55" s="36">
        <v>6</v>
      </c>
      <c r="I55" s="36">
        <v>0</v>
      </c>
      <c r="J55" s="36">
        <v>0</v>
      </c>
      <c r="K55" s="36">
        <f>SUM(Tabla1[[#This Row],[PRIMER TRIMESTRE]:[CUARTO TRIMESTRE]])</f>
        <v>6</v>
      </c>
      <c r="L55" s="11">
        <v>395</v>
      </c>
      <c r="M55" s="47">
        <f t="shared" si="0"/>
        <v>2370</v>
      </c>
      <c r="N55" s="11"/>
      <c r="O55" s="10"/>
      <c r="P55" s="10"/>
      <c r="Q55" s="11"/>
      <c r="R55" s="10"/>
      <c r="W55" s="4" t="s">
        <v>48</v>
      </c>
    </row>
    <row r="56" spans="1:23" x14ac:dyDescent="0.25">
      <c r="A56" s="9" t="s">
        <v>377</v>
      </c>
      <c r="B56" s="9" t="s">
        <v>378</v>
      </c>
      <c r="C56" s="9">
        <v>82121507</v>
      </c>
      <c r="D56" s="10" t="s">
        <v>297</v>
      </c>
      <c r="E56" s="10" t="s">
        <v>370</v>
      </c>
      <c r="F56" s="33" t="s">
        <v>376</v>
      </c>
      <c r="G56" s="36">
        <v>0</v>
      </c>
      <c r="H56" s="36">
        <v>6</v>
      </c>
      <c r="I56" s="36">
        <v>0</v>
      </c>
      <c r="J56" s="36">
        <v>0</v>
      </c>
      <c r="K56" s="36">
        <f>SUM(Tabla1[[#This Row],[PRIMER TRIMESTRE]:[CUARTO TRIMESTRE]])</f>
        <v>6</v>
      </c>
      <c r="L56" s="11">
        <v>395</v>
      </c>
      <c r="M56" s="47">
        <f t="shared" si="0"/>
        <v>2370</v>
      </c>
      <c r="N56" s="11"/>
      <c r="O56" s="10"/>
      <c r="P56" s="10"/>
      <c r="Q56" s="11"/>
      <c r="R56" s="10"/>
      <c r="W56" s="4" t="s">
        <v>49</v>
      </c>
    </row>
    <row r="57" spans="1:23" x14ac:dyDescent="0.25">
      <c r="A57" s="9" t="s">
        <v>377</v>
      </c>
      <c r="B57" s="9" t="s">
        <v>378</v>
      </c>
      <c r="C57" s="9">
        <v>82121507</v>
      </c>
      <c r="D57" s="10" t="s">
        <v>297</v>
      </c>
      <c r="E57" s="10" t="s">
        <v>371</v>
      </c>
      <c r="F57" s="33" t="s">
        <v>376</v>
      </c>
      <c r="G57" s="36">
        <v>0</v>
      </c>
      <c r="H57" s="36">
        <v>6</v>
      </c>
      <c r="I57" s="36">
        <v>0</v>
      </c>
      <c r="J57" s="36">
        <v>0</v>
      </c>
      <c r="K57" s="36">
        <f>SUM(Tabla1[[#This Row],[PRIMER TRIMESTRE]:[CUARTO TRIMESTRE]])</f>
        <v>6</v>
      </c>
      <c r="L57" s="11">
        <v>395</v>
      </c>
      <c r="M57" s="47">
        <f t="shared" si="0"/>
        <v>2370</v>
      </c>
      <c r="N57" s="11"/>
      <c r="O57" s="10"/>
      <c r="P57" s="10"/>
      <c r="Q57" s="11"/>
      <c r="R57" s="10"/>
      <c r="W57" s="4" t="s">
        <v>50</v>
      </c>
    </row>
    <row r="58" spans="1:23" x14ac:dyDescent="0.25">
      <c r="A58" s="9" t="s">
        <v>377</v>
      </c>
      <c r="B58" s="9" t="s">
        <v>378</v>
      </c>
      <c r="C58" s="9">
        <v>82121507</v>
      </c>
      <c r="D58" s="10" t="s">
        <v>297</v>
      </c>
      <c r="E58" s="10" t="s">
        <v>372</v>
      </c>
      <c r="F58" s="33" t="s">
        <v>376</v>
      </c>
      <c r="G58" s="36">
        <v>0</v>
      </c>
      <c r="H58" s="36">
        <v>6</v>
      </c>
      <c r="I58" s="36">
        <v>0</v>
      </c>
      <c r="J58" s="36">
        <v>0</v>
      </c>
      <c r="K58" s="36">
        <f>SUM(Tabla1[[#This Row],[PRIMER TRIMESTRE]:[CUARTO TRIMESTRE]])</f>
        <v>6</v>
      </c>
      <c r="L58" s="11">
        <v>395</v>
      </c>
      <c r="M58" s="47">
        <f t="shared" si="0"/>
        <v>2370</v>
      </c>
      <c r="N58" s="11"/>
      <c r="O58" s="10"/>
      <c r="P58" s="10"/>
      <c r="Q58" s="11"/>
      <c r="R58" s="10"/>
      <c r="W58" s="4" t="s">
        <v>51</v>
      </c>
    </row>
    <row r="59" spans="1:23" x14ac:dyDescent="0.25">
      <c r="A59" s="9" t="s">
        <v>377</v>
      </c>
      <c r="B59" s="9" t="s">
        <v>378</v>
      </c>
      <c r="C59" s="9">
        <v>82121507</v>
      </c>
      <c r="D59" s="10" t="s">
        <v>297</v>
      </c>
      <c r="E59" s="10" t="s">
        <v>373</v>
      </c>
      <c r="F59" s="33" t="s">
        <v>376</v>
      </c>
      <c r="G59" s="36">
        <v>0</v>
      </c>
      <c r="H59" s="36">
        <v>6</v>
      </c>
      <c r="I59" s="36">
        <v>0</v>
      </c>
      <c r="J59" s="36">
        <v>0</v>
      </c>
      <c r="K59" s="36">
        <f>SUM(Tabla1[[#This Row],[PRIMER TRIMESTRE]:[CUARTO TRIMESTRE]])</f>
        <v>6</v>
      </c>
      <c r="L59" s="11">
        <v>395</v>
      </c>
      <c r="M59" s="47">
        <f t="shared" si="0"/>
        <v>2370</v>
      </c>
      <c r="N59" s="11"/>
      <c r="O59" s="10"/>
      <c r="P59" s="10"/>
      <c r="Q59" s="11"/>
      <c r="R59" s="10"/>
      <c r="W59" s="4" t="s">
        <v>52</v>
      </c>
    </row>
    <row r="60" spans="1:23" x14ac:dyDescent="0.25">
      <c r="A60" s="9" t="s">
        <v>377</v>
      </c>
      <c r="B60" s="9" t="s">
        <v>378</v>
      </c>
      <c r="C60" s="9">
        <v>82121507</v>
      </c>
      <c r="D60" s="10" t="s">
        <v>297</v>
      </c>
      <c r="E60" s="10" t="s">
        <v>374</v>
      </c>
      <c r="F60" s="33" t="s">
        <v>376</v>
      </c>
      <c r="G60" s="36">
        <v>0</v>
      </c>
      <c r="H60" s="36">
        <v>6</v>
      </c>
      <c r="I60" s="36">
        <v>0</v>
      </c>
      <c r="J60" s="36">
        <v>0</v>
      </c>
      <c r="K60" s="36">
        <f>SUM(Tabla1[[#This Row],[PRIMER TRIMESTRE]:[CUARTO TRIMESTRE]])</f>
        <v>6</v>
      </c>
      <c r="L60" s="11">
        <v>395</v>
      </c>
      <c r="M60" s="47">
        <f t="shared" si="0"/>
        <v>2370</v>
      </c>
      <c r="N60" s="11"/>
      <c r="O60" s="10"/>
      <c r="P60" s="10"/>
      <c r="Q60" s="11"/>
      <c r="R60" s="10"/>
      <c r="W60" s="4" t="s">
        <v>53</v>
      </c>
    </row>
    <row r="61" spans="1:23" x14ac:dyDescent="0.25">
      <c r="A61" s="9" t="s">
        <v>377</v>
      </c>
      <c r="B61" s="9" t="s">
        <v>378</v>
      </c>
      <c r="C61" s="9">
        <v>82121507</v>
      </c>
      <c r="D61" s="10" t="s">
        <v>297</v>
      </c>
      <c r="E61" s="10" t="s">
        <v>867</v>
      </c>
      <c r="F61" s="33" t="s">
        <v>380</v>
      </c>
      <c r="G61" s="36">
        <v>0</v>
      </c>
      <c r="H61" s="36">
        <v>31</v>
      </c>
      <c r="I61" s="36">
        <v>0</v>
      </c>
      <c r="J61" s="36">
        <v>0</v>
      </c>
      <c r="K61" s="36">
        <f>SUM(Tabla1[[#This Row],[PRIMER TRIMESTRE]:[CUARTO TRIMESTRE]])</f>
        <v>31</v>
      </c>
      <c r="L61" s="11">
        <v>1800</v>
      </c>
      <c r="M61" s="47">
        <f t="shared" si="0"/>
        <v>55800</v>
      </c>
      <c r="N61" s="11"/>
      <c r="O61" s="10"/>
      <c r="P61" s="10"/>
      <c r="Q61" s="11"/>
      <c r="R61" s="10"/>
      <c r="W61" s="4" t="s">
        <v>54</v>
      </c>
    </row>
    <row r="62" spans="1:23" x14ac:dyDescent="0.25">
      <c r="A62" s="9" t="s">
        <v>377</v>
      </c>
      <c r="C62" s="9">
        <v>82121505</v>
      </c>
      <c r="D62" s="25"/>
      <c r="E62" s="25" t="s">
        <v>803</v>
      </c>
      <c r="F62" s="37" t="s">
        <v>376</v>
      </c>
      <c r="G62" s="38">
        <v>0</v>
      </c>
      <c r="H62" s="38">
        <v>6</v>
      </c>
      <c r="I62" s="38">
        <v>0</v>
      </c>
      <c r="J62" s="38">
        <v>6</v>
      </c>
      <c r="K62" s="38">
        <f>SUM(Tabla1[[#This Row],[PRIMER TRIMESTRE]:[CUARTO TRIMESTRE]])</f>
        <v>12</v>
      </c>
      <c r="L62" s="26">
        <v>1500</v>
      </c>
      <c r="M62" s="47">
        <f t="shared" si="0"/>
        <v>18000</v>
      </c>
      <c r="N62" s="26"/>
      <c r="O62" s="26"/>
      <c r="P62" s="25"/>
      <c r="Q62" s="26"/>
      <c r="R62" s="25"/>
      <c r="W62" s="4"/>
    </row>
    <row r="63" spans="1:23" x14ac:dyDescent="0.25">
      <c r="A63" s="9" t="s">
        <v>377</v>
      </c>
      <c r="C63" s="9">
        <v>82121505</v>
      </c>
      <c r="D63" s="25"/>
      <c r="E63" s="25" t="s">
        <v>802</v>
      </c>
      <c r="F63" s="37" t="s">
        <v>376</v>
      </c>
      <c r="G63" s="38">
        <v>0</v>
      </c>
      <c r="H63" s="38">
        <v>300</v>
      </c>
      <c r="I63" s="38">
        <v>0</v>
      </c>
      <c r="J63" s="38">
        <v>300</v>
      </c>
      <c r="K63" s="38">
        <f>SUM(Tabla1[[#This Row],[PRIMER TRIMESTRE]:[CUARTO TRIMESTRE]])</f>
        <v>600</v>
      </c>
      <c r="L63" s="26">
        <v>210</v>
      </c>
      <c r="M63" s="47">
        <f t="shared" si="0"/>
        <v>126000</v>
      </c>
      <c r="N63" s="26"/>
      <c r="O63" s="26"/>
      <c r="P63" s="25"/>
      <c r="Q63" s="26"/>
      <c r="R63" s="25"/>
      <c r="W63" s="4"/>
    </row>
    <row r="64" spans="1:23" x14ac:dyDescent="0.25">
      <c r="A64" s="9" t="s">
        <v>377</v>
      </c>
      <c r="C64" s="9">
        <v>82121505</v>
      </c>
      <c r="D64" s="10"/>
      <c r="E64" s="10" t="s">
        <v>811</v>
      </c>
      <c r="F64" s="33" t="s">
        <v>376</v>
      </c>
      <c r="G64" s="36">
        <v>0</v>
      </c>
      <c r="H64" s="36">
        <v>200</v>
      </c>
      <c r="I64" s="36">
        <v>0</v>
      </c>
      <c r="J64" s="36">
        <v>0</v>
      </c>
      <c r="K64" s="33">
        <f>SUM(Tabla1[[#This Row],[PRIMER TRIMESTRE]:[CUARTO TRIMESTRE]])</f>
        <v>200</v>
      </c>
      <c r="L64" s="11">
        <v>650</v>
      </c>
      <c r="M64" s="47">
        <f t="shared" si="0"/>
        <v>130000</v>
      </c>
      <c r="N64" s="11"/>
      <c r="O64" s="11"/>
      <c r="P64" s="10"/>
      <c r="Q64" s="11"/>
      <c r="R64" s="10"/>
      <c r="W64" s="4"/>
    </row>
    <row r="65" spans="1:23" x14ac:dyDescent="0.25">
      <c r="A65" s="9" t="s">
        <v>377</v>
      </c>
      <c r="C65" s="9">
        <v>82121505</v>
      </c>
      <c r="D65" s="10"/>
      <c r="E65" s="10" t="s">
        <v>812</v>
      </c>
      <c r="F65" s="33" t="s">
        <v>376</v>
      </c>
      <c r="G65" s="36">
        <v>0</v>
      </c>
      <c r="H65" s="36">
        <v>300</v>
      </c>
      <c r="I65" s="36">
        <v>0</v>
      </c>
      <c r="J65" s="36">
        <v>0</v>
      </c>
      <c r="K65" s="33">
        <f>SUM(Tabla1[[#This Row],[PRIMER TRIMESTRE]:[CUARTO TRIMESTRE]])</f>
        <v>300</v>
      </c>
      <c r="L65" s="11">
        <v>150</v>
      </c>
      <c r="M65" s="47">
        <f t="shared" si="0"/>
        <v>45000</v>
      </c>
      <c r="N65" s="11"/>
      <c r="O65" s="11"/>
      <c r="P65" s="10"/>
      <c r="Q65" s="11"/>
      <c r="R65" s="10"/>
      <c r="W65" s="4"/>
    </row>
    <row r="66" spans="1:23" x14ac:dyDescent="0.25">
      <c r="A66" s="9" t="s">
        <v>377</v>
      </c>
      <c r="C66" s="9">
        <v>82121505</v>
      </c>
      <c r="D66" s="10"/>
      <c r="E66" s="10" t="s">
        <v>813</v>
      </c>
      <c r="F66" s="33" t="s">
        <v>376</v>
      </c>
      <c r="G66" s="36">
        <v>0</v>
      </c>
      <c r="H66" s="36">
        <v>300</v>
      </c>
      <c r="I66" s="36">
        <v>0</v>
      </c>
      <c r="J66" s="36">
        <v>0</v>
      </c>
      <c r="K66" s="33">
        <f>SUM(Tabla1[[#This Row],[PRIMER TRIMESTRE]:[CUARTO TRIMESTRE]])</f>
        <v>300</v>
      </c>
      <c r="L66" s="11">
        <v>150</v>
      </c>
      <c r="M66" s="47">
        <f t="shared" si="0"/>
        <v>45000</v>
      </c>
      <c r="N66" s="11"/>
      <c r="O66" s="11"/>
      <c r="P66" s="10"/>
      <c r="Q66" s="11"/>
      <c r="R66" s="10"/>
      <c r="W66" s="4"/>
    </row>
    <row r="67" spans="1:23" x14ac:dyDescent="0.25">
      <c r="A67" s="9" t="s">
        <v>377</v>
      </c>
      <c r="C67" s="9">
        <v>82121505</v>
      </c>
      <c r="D67" s="10"/>
      <c r="E67" s="10" t="s">
        <v>814</v>
      </c>
      <c r="F67" s="33" t="s">
        <v>376</v>
      </c>
      <c r="G67" s="36">
        <v>0</v>
      </c>
      <c r="H67" s="36">
        <v>300</v>
      </c>
      <c r="I67" s="36">
        <v>0</v>
      </c>
      <c r="J67" s="36">
        <v>0</v>
      </c>
      <c r="K67" s="33">
        <f>SUM(Tabla1[[#This Row],[PRIMER TRIMESTRE]:[CUARTO TRIMESTRE]])</f>
        <v>300</v>
      </c>
      <c r="L67" s="11">
        <v>200</v>
      </c>
      <c r="M67" s="47">
        <f t="shared" si="0"/>
        <v>60000</v>
      </c>
      <c r="N67" s="11"/>
      <c r="O67" s="11"/>
      <c r="P67" s="10"/>
      <c r="Q67" s="11"/>
      <c r="R67" s="10"/>
      <c r="W67" s="4"/>
    </row>
    <row r="68" spans="1:23" x14ac:dyDescent="0.25">
      <c r="A68" s="9" t="s">
        <v>377</v>
      </c>
      <c r="C68" s="9">
        <v>82121505</v>
      </c>
      <c r="D68" s="10"/>
      <c r="E68" s="10" t="s">
        <v>815</v>
      </c>
      <c r="F68" s="33" t="s">
        <v>376</v>
      </c>
      <c r="G68" s="36">
        <v>0</v>
      </c>
      <c r="H68" s="36">
        <v>200</v>
      </c>
      <c r="I68" s="36">
        <v>0</v>
      </c>
      <c r="J68" s="36">
        <v>0</v>
      </c>
      <c r="K68" s="33">
        <f>SUM(Tabla1[[#This Row],[PRIMER TRIMESTRE]:[CUARTO TRIMESTRE]])</f>
        <v>200</v>
      </c>
      <c r="L68" s="11">
        <v>295</v>
      </c>
      <c r="M68" s="47">
        <f t="shared" si="0"/>
        <v>59000</v>
      </c>
      <c r="N68" s="11"/>
      <c r="O68" s="11"/>
      <c r="P68" s="10"/>
      <c r="Q68" s="11"/>
      <c r="R68" s="10"/>
      <c r="W68" s="4"/>
    </row>
    <row r="69" spans="1:23" x14ac:dyDescent="0.25">
      <c r="A69" s="9" t="s">
        <v>377</v>
      </c>
      <c r="C69" s="9">
        <v>82121505</v>
      </c>
      <c r="D69" s="10"/>
      <c r="E69" s="10" t="s">
        <v>816</v>
      </c>
      <c r="F69" s="33" t="s">
        <v>376</v>
      </c>
      <c r="G69" s="36">
        <v>0</v>
      </c>
      <c r="H69" s="36">
        <v>300</v>
      </c>
      <c r="I69" s="36">
        <v>0</v>
      </c>
      <c r="J69" s="36">
        <v>200</v>
      </c>
      <c r="K69" s="33">
        <f>SUM(Tabla1[[#This Row],[PRIMER TRIMESTRE]:[CUARTO TRIMESTRE]])</f>
        <v>500</v>
      </c>
      <c r="L69" s="11">
        <v>190</v>
      </c>
      <c r="M69" s="47">
        <f t="shared" si="0"/>
        <v>95000</v>
      </c>
      <c r="N69" s="11"/>
      <c r="O69" s="11"/>
      <c r="P69" s="10"/>
      <c r="Q69" s="11"/>
      <c r="R69" s="10"/>
      <c r="W69" s="4"/>
    </row>
    <row r="70" spans="1:23" x14ac:dyDescent="0.25">
      <c r="A70" s="9" t="s">
        <v>377</v>
      </c>
      <c r="C70" s="9">
        <v>82121505</v>
      </c>
      <c r="D70" s="10"/>
      <c r="E70" s="10" t="s">
        <v>817</v>
      </c>
      <c r="F70" s="33" t="s">
        <v>376</v>
      </c>
      <c r="G70" s="36">
        <v>0</v>
      </c>
      <c r="H70" s="36">
        <v>50</v>
      </c>
      <c r="I70" s="36">
        <v>0</v>
      </c>
      <c r="J70" s="36">
        <v>50</v>
      </c>
      <c r="K70" s="33">
        <f>SUM(Tabla1[[#This Row],[PRIMER TRIMESTRE]:[CUARTO TRIMESTRE]])</f>
        <v>100</v>
      </c>
      <c r="L70" s="11">
        <v>800</v>
      </c>
      <c r="M70" s="47">
        <f t="shared" si="0"/>
        <v>80000</v>
      </c>
      <c r="N70" s="11"/>
      <c r="O70" s="11"/>
      <c r="P70" s="10"/>
      <c r="Q70" s="11"/>
      <c r="R70" s="10"/>
      <c r="W70" s="4"/>
    </row>
    <row r="71" spans="1:23" x14ac:dyDescent="0.25">
      <c r="A71" s="9" t="s">
        <v>377</v>
      </c>
      <c r="C71" s="9">
        <v>82121505</v>
      </c>
      <c r="D71" s="10"/>
      <c r="E71" s="10" t="s">
        <v>818</v>
      </c>
      <c r="F71" s="33" t="s">
        <v>376</v>
      </c>
      <c r="G71" s="36">
        <v>0</v>
      </c>
      <c r="H71" s="36">
        <v>1000</v>
      </c>
      <c r="I71" s="36">
        <v>0</v>
      </c>
      <c r="J71" s="36">
        <v>500</v>
      </c>
      <c r="K71" s="33">
        <f>SUM(Tabla1[[#This Row],[PRIMER TRIMESTRE]:[CUARTO TRIMESTRE]])</f>
        <v>1500</v>
      </c>
      <c r="L71" s="11">
        <v>200</v>
      </c>
      <c r="M71" s="47">
        <f t="shared" si="0"/>
        <v>300000</v>
      </c>
      <c r="N71" s="11"/>
      <c r="O71" s="11"/>
      <c r="P71" s="10"/>
      <c r="Q71" s="11"/>
      <c r="R71" s="10"/>
      <c r="W71" s="4"/>
    </row>
    <row r="72" spans="1:23" x14ac:dyDescent="0.25">
      <c r="A72" s="9" t="s">
        <v>377</v>
      </c>
      <c r="C72" s="9">
        <v>82121505</v>
      </c>
      <c r="D72" s="10"/>
      <c r="E72" s="10" t="s">
        <v>819</v>
      </c>
      <c r="F72" s="33" t="s">
        <v>376</v>
      </c>
      <c r="G72" s="36">
        <v>0</v>
      </c>
      <c r="H72" s="36">
        <v>1000</v>
      </c>
      <c r="I72" s="36">
        <v>0</v>
      </c>
      <c r="J72" s="36">
        <v>500</v>
      </c>
      <c r="K72" s="33">
        <f>SUM(Tabla1[[#This Row],[PRIMER TRIMESTRE]:[CUARTO TRIMESTRE]])</f>
        <v>1500</v>
      </c>
      <c r="L72" s="11">
        <v>285</v>
      </c>
      <c r="M72" s="47">
        <f t="shared" si="0"/>
        <v>427500</v>
      </c>
      <c r="N72" s="11"/>
      <c r="O72" s="11"/>
      <c r="P72" s="10"/>
      <c r="Q72" s="11"/>
      <c r="R72" s="10"/>
      <c r="W72" s="4"/>
    </row>
    <row r="73" spans="1:23" ht="31.5" x14ac:dyDescent="0.25">
      <c r="A73" s="9" t="s">
        <v>377</v>
      </c>
      <c r="C73" s="9">
        <v>82121505</v>
      </c>
      <c r="D73" s="10"/>
      <c r="E73" s="34" t="s">
        <v>870</v>
      </c>
      <c r="F73" s="33" t="s">
        <v>376</v>
      </c>
      <c r="G73" s="36">
        <v>0</v>
      </c>
      <c r="H73" s="36">
        <v>500000</v>
      </c>
      <c r="I73" s="36">
        <v>0</v>
      </c>
      <c r="J73" s="36">
        <v>0</v>
      </c>
      <c r="K73" s="33">
        <f>SUM(Tabla1[[#This Row],[PRIMER TRIMESTRE]:[CUARTO TRIMESTRE]])</f>
        <v>500000</v>
      </c>
      <c r="L73" s="11">
        <v>2</v>
      </c>
      <c r="M73" s="47">
        <f t="shared" si="0"/>
        <v>1000000</v>
      </c>
      <c r="N73" s="11"/>
      <c r="O73" s="11"/>
      <c r="P73" s="10"/>
      <c r="Q73" s="11"/>
      <c r="R73" s="10"/>
      <c r="W73" s="4"/>
    </row>
    <row r="74" spans="1:23" x14ac:dyDescent="0.25">
      <c r="A74" s="9" t="s">
        <v>377</v>
      </c>
      <c r="B74" s="9" t="s">
        <v>378</v>
      </c>
      <c r="C74" s="9">
        <v>55101500</v>
      </c>
      <c r="D74" s="10" t="s">
        <v>232</v>
      </c>
      <c r="E74" s="10" t="s">
        <v>375</v>
      </c>
      <c r="F74" s="33" t="s">
        <v>376</v>
      </c>
      <c r="G74" s="36">
        <v>0</v>
      </c>
      <c r="H74" s="36">
        <v>1</v>
      </c>
      <c r="I74" s="36">
        <v>0</v>
      </c>
      <c r="J74" s="36">
        <v>0</v>
      </c>
      <c r="K74" s="36">
        <f>SUM(Tabla1[[#This Row],[PRIMER TRIMESTRE]:[CUARTO TRIMESTRE]])</f>
        <v>1</v>
      </c>
      <c r="L74" s="11">
        <v>1168730</v>
      </c>
      <c r="M74" s="47">
        <f t="shared" si="0"/>
        <v>1168730</v>
      </c>
      <c r="N74" s="11"/>
      <c r="O74" s="10"/>
      <c r="P74" s="10"/>
      <c r="Q74" s="11"/>
      <c r="R74" s="10"/>
      <c r="W74" s="4" t="s">
        <v>56</v>
      </c>
    </row>
    <row r="75" spans="1:23" x14ac:dyDescent="0.25">
      <c r="A75" s="9" t="s">
        <v>382</v>
      </c>
      <c r="B75" s="9" t="s">
        <v>381</v>
      </c>
      <c r="C75" s="9">
        <v>78102201</v>
      </c>
      <c r="D75" s="10" t="s">
        <v>276</v>
      </c>
      <c r="E75" s="10" t="s">
        <v>383</v>
      </c>
      <c r="F75" s="33" t="s">
        <v>376</v>
      </c>
      <c r="G75" s="33">
        <v>1</v>
      </c>
      <c r="H75" s="33">
        <v>0</v>
      </c>
      <c r="I75" s="33">
        <v>1</v>
      </c>
      <c r="J75" s="33">
        <v>1</v>
      </c>
      <c r="K75" s="33">
        <f>SUM(Tabla1[[#This Row],[PRIMER TRIMESTRE]:[CUARTO TRIMESTRE]])</f>
        <v>3</v>
      </c>
      <c r="L75" s="11">
        <v>183333.33300000001</v>
      </c>
      <c r="M75" s="47">
        <f t="shared" si="0"/>
        <v>549999.99900000007</v>
      </c>
      <c r="N75" s="11"/>
      <c r="O75" s="10"/>
      <c r="P75" s="10"/>
      <c r="Q75" s="11"/>
      <c r="R75" s="10"/>
      <c r="W75" s="4" t="s">
        <v>57</v>
      </c>
    </row>
    <row r="76" spans="1:23" x14ac:dyDescent="0.25">
      <c r="A76" s="9" t="s">
        <v>761</v>
      </c>
      <c r="C76" s="9">
        <v>84131501</v>
      </c>
      <c r="D76" s="10" t="s">
        <v>307</v>
      </c>
      <c r="E76" s="10" t="s">
        <v>384</v>
      </c>
      <c r="F76" s="33" t="s">
        <v>376</v>
      </c>
      <c r="G76" s="33">
        <v>0</v>
      </c>
      <c r="H76" s="33">
        <v>0</v>
      </c>
      <c r="I76" s="33">
        <v>1</v>
      </c>
      <c r="J76" s="33">
        <v>0</v>
      </c>
      <c r="K76" s="33">
        <f>SUM(Tabla1[[#This Row],[PRIMER TRIMESTRE]:[CUARTO TRIMESTRE]])</f>
        <v>1</v>
      </c>
      <c r="L76" s="11">
        <v>500000</v>
      </c>
      <c r="M76" s="47">
        <f t="shared" si="0"/>
        <v>500000</v>
      </c>
      <c r="N76" s="11"/>
      <c r="O76" s="10"/>
      <c r="P76" s="10"/>
      <c r="Q76" s="11"/>
      <c r="R76" s="10"/>
      <c r="W76" s="4" t="s">
        <v>58</v>
      </c>
    </row>
    <row r="77" spans="1:23" x14ac:dyDescent="0.25">
      <c r="A77" s="9" t="s">
        <v>762</v>
      </c>
      <c r="C77" s="9">
        <v>84131503</v>
      </c>
      <c r="D77" s="10" t="s">
        <v>307</v>
      </c>
      <c r="E77" s="10" t="s">
        <v>385</v>
      </c>
      <c r="F77" s="33" t="s">
        <v>376</v>
      </c>
      <c r="G77" s="33">
        <v>0</v>
      </c>
      <c r="H77" s="33">
        <v>1</v>
      </c>
      <c r="I77" s="33">
        <v>0</v>
      </c>
      <c r="J77" s="33">
        <v>0</v>
      </c>
      <c r="K77" s="33">
        <f>SUM(Tabla1[[#This Row],[PRIMER TRIMESTRE]:[CUARTO TRIMESTRE]])</f>
        <v>1</v>
      </c>
      <c r="L77" s="11">
        <v>500000</v>
      </c>
      <c r="M77" s="47">
        <f t="shared" ref="M77:M140" si="1">+K77*L77</f>
        <v>500000</v>
      </c>
      <c r="N77" s="11"/>
      <c r="O77" s="10"/>
      <c r="P77" s="10"/>
      <c r="Q77" s="11"/>
      <c r="R77" s="10"/>
      <c r="W77" s="4" t="s">
        <v>59</v>
      </c>
    </row>
    <row r="78" spans="1:23" x14ac:dyDescent="0.25">
      <c r="A78" s="9" t="s">
        <v>763</v>
      </c>
      <c r="B78" s="9" t="s">
        <v>386</v>
      </c>
      <c r="C78" s="9">
        <v>72101607</v>
      </c>
      <c r="D78" s="10" t="s">
        <v>257</v>
      </c>
      <c r="E78" s="61" t="s">
        <v>764</v>
      </c>
      <c r="F78" s="33" t="s">
        <v>376</v>
      </c>
      <c r="G78" s="33">
        <v>0</v>
      </c>
      <c r="H78" s="33">
        <v>0</v>
      </c>
      <c r="I78" s="33">
        <v>1</v>
      </c>
      <c r="J78" s="33">
        <v>0</v>
      </c>
      <c r="K78" s="33">
        <f>SUM(Tabla1[[#This Row],[PRIMER TRIMESTRE]:[CUARTO TRIMESTRE]])</f>
        <v>1</v>
      </c>
      <c r="L78" s="11">
        <v>2000000</v>
      </c>
      <c r="M78" s="47">
        <f t="shared" si="1"/>
        <v>2000000</v>
      </c>
      <c r="N78" s="11"/>
      <c r="O78" s="10"/>
      <c r="P78" s="10"/>
      <c r="Q78" s="11"/>
      <c r="R78" s="10"/>
      <c r="W78" s="4" t="s">
        <v>60</v>
      </c>
    </row>
    <row r="79" spans="1:23" x14ac:dyDescent="0.25">
      <c r="A79" s="9" t="s">
        <v>387</v>
      </c>
      <c r="B79" s="9" t="s">
        <v>386</v>
      </c>
      <c r="C79" s="9">
        <v>72102201</v>
      </c>
      <c r="D79" s="10" t="s">
        <v>257</v>
      </c>
      <c r="E79" s="10" t="s">
        <v>388</v>
      </c>
      <c r="F79" s="33" t="s">
        <v>376</v>
      </c>
      <c r="G79" s="33">
        <v>0</v>
      </c>
      <c r="H79" s="33">
        <v>0</v>
      </c>
      <c r="I79" s="33">
        <v>1</v>
      </c>
      <c r="J79" s="33">
        <v>0</v>
      </c>
      <c r="K79" s="33">
        <f>SUM(Tabla1[[#This Row],[PRIMER TRIMESTRE]:[CUARTO TRIMESTRE]])</f>
        <v>1</v>
      </c>
      <c r="L79" s="11">
        <v>300000</v>
      </c>
      <c r="M79" s="47">
        <f t="shared" si="1"/>
        <v>300000</v>
      </c>
      <c r="N79" s="11"/>
      <c r="O79" s="10"/>
      <c r="P79" s="10"/>
      <c r="Q79" s="11"/>
      <c r="R79" s="10"/>
      <c r="W79" s="4" t="s">
        <v>61</v>
      </c>
    </row>
    <row r="80" spans="1:23" x14ac:dyDescent="0.25">
      <c r="A80" s="9" t="s">
        <v>389</v>
      </c>
      <c r="B80" s="9" t="s">
        <v>390</v>
      </c>
      <c r="C80" s="9">
        <v>78180103</v>
      </c>
      <c r="D80" s="10" t="s">
        <v>281</v>
      </c>
      <c r="E80" s="10" t="s">
        <v>391</v>
      </c>
      <c r="F80" s="33" t="s">
        <v>376</v>
      </c>
      <c r="G80" s="33">
        <v>0</v>
      </c>
      <c r="H80" s="33">
        <v>1</v>
      </c>
      <c r="I80" s="33">
        <v>0</v>
      </c>
      <c r="J80" s="33">
        <v>0</v>
      </c>
      <c r="K80" s="33">
        <f>SUM(Tabla1[[#This Row],[PRIMER TRIMESTRE]:[CUARTO TRIMESTRE]])</f>
        <v>1</v>
      </c>
      <c r="L80" s="11">
        <v>1000000</v>
      </c>
      <c r="M80" s="47">
        <f t="shared" si="1"/>
        <v>1000000</v>
      </c>
      <c r="N80" s="11"/>
      <c r="O80" s="10"/>
      <c r="P80" s="10"/>
      <c r="Q80" s="11"/>
      <c r="R80" s="10"/>
      <c r="W80" s="4" t="s">
        <v>62</v>
      </c>
    </row>
    <row r="81" spans="1:23" x14ac:dyDescent="0.25">
      <c r="A81" s="9" t="s">
        <v>392</v>
      </c>
      <c r="B81" s="9" t="s">
        <v>390</v>
      </c>
      <c r="C81" s="9">
        <v>72102602</v>
      </c>
      <c r="D81" s="10" t="s">
        <v>252</v>
      </c>
      <c r="E81" s="10" t="s">
        <v>393</v>
      </c>
      <c r="F81" s="33" t="s">
        <v>376</v>
      </c>
      <c r="G81" s="33">
        <v>1</v>
      </c>
      <c r="H81" s="33">
        <v>1</v>
      </c>
      <c r="I81" s="33">
        <v>1</v>
      </c>
      <c r="J81" s="33">
        <v>1</v>
      </c>
      <c r="K81" s="33">
        <f>SUM(Tabla1[[#This Row],[PRIMER TRIMESTRE]:[CUARTO TRIMESTRE]])</f>
        <v>4</v>
      </c>
      <c r="L81" s="11">
        <v>125000</v>
      </c>
      <c r="M81" s="47">
        <f t="shared" si="1"/>
        <v>500000</v>
      </c>
      <c r="N81" s="11"/>
      <c r="O81" s="10"/>
      <c r="P81" s="10"/>
      <c r="Q81" s="11"/>
      <c r="R81" s="10"/>
      <c r="W81" s="4" t="s">
        <v>64</v>
      </c>
    </row>
    <row r="82" spans="1:23" x14ac:dyDescent="0.25">
      <c r="A82" s="9" t="s">
        <v>765</v>
      </c>
      <c r="B82" s="9" t="s">
        <v>390</v>
      </c>
      <c r="C82" s="9">
        <v>81111812</v>
      </c>
      <c r="D82" s="10" t="s">
        <v>290</v>
      </c>
      <c r="E82" s="10" t="s">
        <v>394</v>
      </c>
      <c r="F82" s="33" t="s">
        <v>376</v>
      </c>
      <c r="G82" s="33">
        <v>1</v>
      </c>
      <c r="H82" s="33">
        <v>1</v>
      </c>
      <c r="I82" s="33">
        <v>1</v>
      </c>
      <c r="J82" s="33">
        <v>1</v>
      </c>
      <c r="K82" s="33">
        <f>SUM(Tabla1[[#This Row],[PRIMER TRIMESTRE]:[CUARTO TRIMESTRE]])</f>
        <v>4</v>
      </c>
      <c r="L82" s="11">
        <v>125000</v>
      </c>
      <c r="M82" s="47">
        <f t="shared" si="1"/>
        <v>500000</v>
      </c>
      <c r="N82" s="11"/>
      <c r="O82" s="10"/>
      <c r="P82" s="10"/>
      <c r="Q82" s="11"/>
      <c r="R82" s="10"/>
      <c r="W82" s="4" t="s">
        <v>65</v>
      </c>
    </row>
    <row r="83" spans="1:23" x14ac:dyDescent="0.25">
      <c r="A83" s="9" t="s">
        <v>766</v>
      </c>
      <c r="B83" s="9" t="s">
        <v>381</v>
      </c>
      <c r="C83" s="9">
        <v>72102103</v>
      </c>
      <c r="D83" s="10" t="s">
        <v>257</v>
      </c>
      <c r="E83" s="10" t="s">
        <v>395</v>
      </c>
      <c r="F83" s="33" t="s">
        <v>376</v>
      </c>
      <c r="G83" s="33">
        <v>1</v>
      </c>
      <c r="H83" s="33">
        <v>1</v>
      </c>
      <c r="I83" s="33">
        <v>1</v>
      </c>
      <c r="J83" s="33">
        <v>1</v>
      </c>
      <c r="K83" s="33">
        <f>SUM(Tabla1[[#This Row],[PRIMER TRIMESTRE]:[CUARTO TRIMESTRE]])</f>
        <v>4</v>
      </c>
      <c r="L83" s="11">
        <v>50000</v>
      </c>
      <c r="M83" s="47">
        <f t="shared" si="1"/>
        <v>200000</v>
      </c>
      <c r="N83" s="11"/>
      <c r="O83" s="10"/>
      <c r="P83" s="10"/>
      <c r="Q83" s="11"/>
      <c r="R83" s="10"/>
      <c r="W83" s="4" t="s">
        <v>66</v>
      </c>
    </row>
    <row r="84" spans="1:23" x14ac:dyDescent="0.25">
      <c r="A84" s="9" t="s">
        <v>766</v>
      </c>
      <c r="B84" s="9" t="s">
        <v>381</v>
      </c>
      <c r="C84" s="9">
        <v>76111501</v>
      </c>
      <c r="D84" s="10" t="s">
        <v>269</v>
      </c>
      <c r="E84" s="10" t="s">
        <v>396</v>
      </c>
      <c r="F84" s="33" t="s">
        <v>376</v>
      </c>
      <c r="G84" s="33">
        <v>1</v>
      </c>
      <c r="H84" s="33">
        <v>1</v>
      </c>
      <c r="I84" s="33">
        <v>1</v>
      </c>
      <c r="J84" s="33">
        <v>1</v>
      </c>
      <c r="K84" s="33">
        <f>SUM(Tabla1[[#This Row],[PRIMER TRIMESTRE]:[CUARTO TRIMESTRE]])</f>
        <v>4</v>
      </c>
      <c r="L84" s="11">
        <v>75000</v>
      </c>
      <c r="M84" s="47">
        <f t="shared" si="1"/>
        <v>300000</v>
      </c>
      <c r="N84" s="11"/>
      <c r="O84" s="10"/>
      <c r="P84" s="10"/>
      <c r="Q84" s="11"/>
      <c r="R84" s="10"/>
      <c r="W84" s="4" t="s">
        <v>67</v>
      </c>
    </row>
    <row r="85" spans="1:23" x14ac:dyDescent="0.25">
      <c r="A85" s="9" t="s">
        <v>864</v>
      </c>
      <c r="B85" s="9" t="s">
        <v>397</v>
      </c>
      <c r="C85" s="9">
        <v>90111603</v>
      </c>
      <c r="D85" s="10" t="s">
        <v>321</v>
      </c>
      <c r="E85" s="10" t="s">
        <v>905</v>
      </c>
      <c r="F85" s="33" t="s">
        <v>376</v>
      </c>
      <c r="G85" s="33">
        <v>0</v>
      </c>
      <c r="H85" s="33">
        <v>0</v>
      </c>
      <c r="I85" s="33">
        <v>1</v>
      </c>
      <c r="J85" s="33">
        <v>0</v>
      </c>
      <c r="K85" s="33">
        <f>SUM(Tabla1[[#This Row],[PRIMER TRIMESTRE]:[CUARTO TRIMESTRE]])</f>
        <v>1</v>
      </c>
      <c r="L85" s="11">
        <v>500000</v>
      </c>
      <c r="M85" s="47">
        <f t="shared" si="1"/>
        <v>500000</v>
      </c>
      <c r="N85" s="11"/>
      <c r="O85" s="10"/>
      <c r="P85" s="10"/>
      <c r="Q85" s="11"/>
      <c r="R85" s="10"/>
      <c r="W85" s="4" t="s">
        <v>68</v>
      </c>
    </row>
    <row r="86" spans="1:23" x14ac:dyDescent="0.25">
      <c r="A86" s="9" t="s">
        <v>767</v>
      </c>
      <c r="D86" s="49"/>
      <c r="E86" s="49" t="s">
        <v>904</v>
      </c>
      <c r="F86" s="50" t="s">
        <v>376</v>
      </c>
      <c r="G86" s="50">
        <v>2</v>
      </c>
      <c r="H86" s="50">
        <v>1</v>
      </c>
      <c r="I86" s="50">
        <v>1</v>
      </c>
      <c r="J86" s="50">
        <v>0</v>
      </c>
      <c r="K86" s="50">
        <f>SUM(Tabla1[[#This Row],[PRIMER TRIMESTRE]:[CUARTO TRIMESTRE]])</f>
        <v>4</v>
      </c>
      <c r="L86" s="51">
        <v>75000</v>
      </c>
      <c r="M86" s="47">
        <f>+K86*L86</f>
        <v>300000</v>
      </c>
      <c r="N86" s="51"/>
      <c r="O86" s="51"/>
      <c r="P86" s="49"/>
      <c r="Q86" s="51"/>
      <c r="R86" s="49"/>
      <c r="W86" s="4"/>
    </row>
    <row r="87" spans="1:23" x14ac:dyDescent="0.25">
      <c r="A87" s="9" t="s">
        <v>767</v>
      </c>
      <c r="D87" s="49"/>
      <c r="E87" s="49" t="s">
        <v>906</v>
      </c>
      <c r="F87" s="50" t="s">
        <v>376</v>
      </c>
      <c r="G87" s="50">
        <v>0</v>
      </c>
      <c r="H87" s="50">
        <v>0</v>
      </c>
      <c r="I87" s="50">
        <v>2</v>
      </c>
      <c r="J87" s="50">
        <v>0</v>
      </c>
      <c r="K87" s="50">
        <f>SUM(Tabla1[[#This Row],[PRIMER TRIMESTRE]:[CUARTO TRIMESTRE]])</f>
        <v>2</v>
      </c>
      <c r="L87" s="51">
        <v>1100000</v>
      </c>
      <c r="M87" s="47">
        <f>+K87*L87</f>
        <v>2200000</v>
      </c>
      <c r="N87" s="51"/>
      <c r="O87" s="51"/>
      <c r="P87" s="49"/>
      <c r="Q87" s="51"/>
      <c r="R87" s="49"/>
      <c r="W87" s="4"/>
    </row>
    <row r="88" spans="1:23" x14ac:dyDescent="0.25">
      <c r="A88" s="9" t="s">
        <v>767</v>
      </c>
      <c r="B88" s="9" t="s">
        <v>398</v>
      </c>
      <c r="C88" s="9">
        <v>90111603</v>
      </c>
      <c r="D88" s="10" t="s">
        <v>321</v>
      </c>
      <c r="E88" s="10" t="s">
        <v>907</v>
      </c>
      <c r="F88" s="33" t="s">
        <v>376</v>
      </c>
      <c r="G88" s="33">
        <v>0</v>
      </c>
      <c r="H88" s="33">
        <v>0</v>
      </c>
      <c r="I88" s="33">
        <v>1</v>
      </c>
      <c r="J88" s="33">
        <v>0</v>
      </c>
      <c r="K88" s="33">
        <f>SUM(Tabla1[[#This Row],[PRIMER TRIMESTRE]:[CUARTO TRIMESTRE]])</f>
        <v>1</v>
      </c>
      <c r="L88" s="11">
        <v>1000000</v>
      </c>
      <c r="M88" s="47">
        <f t="shared" si="1"/>
        <v>1000000</v>
      </c>
      <c r="N88" s="11"/>
      <c r="O88" s="10"/>
      <c r="P88" s="10"/>
      <c r="Q88" s="11"/>
      <c r="R88" s="10"/>
      <c r="W88" s="4" t="s">
        <v>70</v>
      </c>
    </row>
    <row r="89" spans="1:23" x14ac:dyDescent="0.25">
      <c r="A89" s="9" t="s">
        <v>399</v>
      </c>
      <c r="B89" s="9" t="s">
        <v>381</v>
      </c>
      <c r="C89" s="9">
        <v>80121704</v>
      </c>
      <c r="D89" s="10" t="s">
        <v>284</v>
      </c>
      <c r="E89" s="10" t="s">
        <v>400</v>
      </c>
      <c r="F89" s="33" t="s">
        <v>376</v>
      </c>
      <c r="G89" s="33">
        <v>1</v>
      </c>
      <c r="H89" s="33">
        <v>1</v>
      </c>
      <c r="I89" s="33">
        <v>1</v>
      </c>
      <c r="J89" s="33">
        <v>1</v>
      </c>
      <c r="K89" s="33">
        <f>SUM(Tabla1[[#This Row],[PRIMER TRIMESTRE]:[CUARTO TRIMESTRE]])</f>
        <v>4</v>
      </c>
      <c r="L89" s="11">
        <v>90000</v>
      </c>
      <c r="M89" s="47">
        <f t="shared" si="1"/>
        <v>360000</v>
      </c>
      <c r="N89" s="11"/>
      <c r="O89" s="10"/>
      <c r="P89" s="10"/>
      <c r="Q89" s="11"/>
      <c r="R89" s="10"/>
      <c r="W89" s="4" t="s">
        <v>73</v>
      </c>
    </row>
    <row r="90" spans="1:23" x14ac:dyDescent="0.25">
      <c r="A90" s="9" t="s">
        <v>401</v>
      </c>
      <c r="B90" s="9" t="s">
        <v>402</v>
      </c>
      <c r="C90" s="9">
        <v>86101709</v>
      </c>
      <c r="D90" s="10" t="s">
        <v>315</v>
      </c>
      <c r="E90" s="10" t="s">
        <v>403</v>
      </c>
      <c r="F90" s="33" t="s">
        <v>376</v>
      </c>
      <c r="G90" s="33">
        <v>1</v>
      </c>
      <c r="H90" s="33">
        <v>1</v>
      </c>
      <c r="I90" s="33">
        <v>1</v>
      </c>
      <c r="J90" s="33">
        <v>1</v>
      </c>
      <c r="K90" s="33">
        <f>SUM(Tabla1[[#This Row],[PRIMER TRIMESTRE]:[CUARTO TRIMESTRE]])</f>
        <v>4</v>
      </c>
      <c r="L90" s="11">
        <v>1750000</v>
      </c>
      <c r="M90" s="47">
        <f t="shared" si="1"/>
        <v>7000000</v>
      </c>
      <c r="N90" s="11"/>
      <c r="O90" s="10"/>
      <c r="P90" s="10"/>
      <c r="Q90" s="11"/>
      <c r="R90" s="10"/>
      <c r="W90" s="4" t="s">
        <v>74</v>
      </c>
    </row>
    <row r="91" spans="1:23" x14ac:dyDescent="0.25">
      <c r="A91" s="9" t="s">
        <v>404</v>
      </c>
      <c r="B91" s="9" t="s">
        <v>381</v>
      </c>
      <c r="C91" s="9">
        <v>81111505</v>
      </c>
      <c r="D91" s="10" t="s">
        <v>290</v>
      </c>
      <c r="E91" s="10" t="s">
        <v>405</v>
      </c>
      <c r="F91" s="33" t="s">
        <v>376</v>
      </c>
      <c r="G91" s="33">
        <v>1</v>
      </c>
      <c r="H91" s="33">
        <v>1</v>
      </c>
      <c r="I91" s="33">
        <v>1</v>
      </c>
      <c r="J91" s="33">
        <v>1</v>
      </c>
      <c r="K91" s="33">
        <f>SUM(Tabla1[[#This Row],[PRIMER TRIMESTRE]:[CUARTO TRIMESTRE]])</f>
        <v>4</v>
      </c>
      <c r="L91" s="11">
        <v>37500</v>
      </c>
      <c r="M91" s="47">
        <f t="shared" si="1"/>
        <v>150000</v>
      </c>
      <c r="N91" s="11"/>
      <c r="O91" s="10"/>
      <c r="P91" s="10"/>
      <c r="Q91" s="11"/>
      <c r="R91" s="10"/>
      <c r="W91" s="4" t="s">
        <v>75</v>
      </c>
    </row>
    <row r="92" spans="1:23" x14ac:dyDescent="0.25">
      <c r="A92" s="9" t="s">
        <v>406</v>
      </c>
      <c r="B92" s="9" t="s">
        <v>407</v>
      </c>
      <c r="C92" s="9">
        <v>80101507</v>
      </c>
      <c r="D92" s="10" t="s">
        <v>290</v>
      </c>
      <c r="E92" s="10" t="s">
        <v>409</v>
      </c>
      <c r="F92" s="33" t="s">
        <v>376</v>
      </c>
      <c r="G92" s="33">
        <v>0</v>
      </c>
      <c r="H92" s="33">
        <v>1</v>
      </c>
      <c r="I92" s="33">
        <v>0</v>
      </c>
      <c r="J92" s="33">
        <v>0</v>
      </c>
      <c r="K92" s="33">
        <f>SUM(Tabla1[[#This Row],[PRIMER TRIMESTRE]:[CUARTO TRIMESTRE]])</f>
        <v>1</v>
      </c>
      <c r="L92" s="11">
        <v>2000000</v>
      </c>
      <c r="M92" s="47">
        <f t="shared" si="1"/>
        <v>2000000</v>
      </c>
      <c r="N92" s="11"/>
      <c r="O92" s="10"/>
      <c r="P92" s="10"/>
      <c r="Q92" s="11"/>
      <c r="R92" s="10"/>
      <c r="W92" s="4" t="s">
        <v>77</v>
      </c>
    </row>
    <row r="93" spans="1:23" x14ac:dyDescent="0.25">
      <c r="A93" s="9" t="s">
        <v>406</v>
      </c>
      <c r="B93" s="9" t="s">
        <v>408</v>
      </c>
      <c r="C93" s="9">
        <v>80101507</v>
      </c>
      <c r="D93" s="10" t="s">
        <v>290</v>
      </c>
      <c r="E93" s="10" t="s">
        <v>899</v>
      </c>
      <c r="F93" s="33" t="s">
        <v>376</v>
      </c>
      <c r="G93" s="33">
        <v>0</v>
      </c>
      <c r="H93" s="33">
        <v>0</v>
      </c>
      <c r="I93" s="33">
        <v>1</v>
      </c>
      <c r="J93" s="33">
        <v>0</v>
      </c>
      <c r="K93" s="33">
        <f>SUM(Tabla1[[#This Row],[PRIMER TRIMESTRE]:[CUARTO TRIMESTRE]])</f>
        <v>1</v>
      </c>
      <c r="L93" s="11">
        <v>2000000</v>
      </c>
      <c r="M93" s="47">
        <f t="shared" si="1"/>
        <v>2000000</v>
      </c>
      <c r="N93" s="11"/>
      <c r="O93" s="10"/>
      <c r="P93" s="10"/>
      <c r="Q93" s="11"/>
      <c r="R93" s="10"/>
      <c r="W93" s="4" t="s">
        <v>78</v>
      </c>
    </row>
    <row r="94" spans="1:23" x14ac:dyDescent="0.25">
      <c r="A94" s="9" t="s">
        <v>410</v>
      </c>
      <c r="B94" s="9" t="s">
        <v>381</v>
      </c>
      <c r="C94" s="9">
        <v>90101604</v>
      </c>
      <c r="D94" s="10" t="s">
        <v>320</v>
      </c>
      <c r="E94" s="10" t="s">
        <v>411</v>
      </c>
      <c r="F94" s="33" t="s">
        <v>376</v>
      </c>
      <c r="G94" s="33">
        <v>0</v>
      </c>
      <c r="H94" s="33">
        <v>1</v>
      </c>
      <c r="I94" s="33">
        <v>0</v>
      </c>
      <c r="J94" s="33">
        <v>1</v>
      </c>
      <c r="K94" s="33">
        <f>SUM(Tabla1[[#This Row],[PRIMER TRIMESTRE]:[CUARTO TRIMESTRE]])</f>
        <v>2</v>
      </c>
      <c r="L94" s="11">
        <v>3500000</v>
      </c>
      <c r="M94" s="47">
        <f t="shared" si="1"/>
        <v>7000000</v>
      </c>
      <c r="N94" s="11"/>
      <c r="O94" s="10"/>
      <c r="P94" s="10"/>
      <c r="Q94" s="11"/>
      <c r="R94" s="10"/>
      <c r="W94" s="4" t="s">
        <v>80</v>
      </c>
    </row>
    <row r="95" spans="1:23" x14ac:dyDescent="0.25">
      <c r="A95" s="9" t="s">
        <v>410</v>
      </c>
      <c r="B95" s="9" t="s">
        <v>381</v>
      </c>
      <c r="C95" s="9">
        <v>90101603</v>
      </c>
      <c r="D95" s="10" t="s">
        <v>320</v>
      </c>
      <c r="E95" s="10" t="s">
        <v>768</v>
      </c>
      <c r="F95" s="33" t="s">
        <v>376</v>
      </c>
      <c r="G95" s="33">
        <v>0</v>
      </c>
      <c r="H95" s="33">
        <v>1</v>
      </c>
      <c r="I95" s="33">
        <v>0</v>
      </c>
      <c r="J95" s="33">
        <v>1</v>
      </c>
      <c r="K95" s="33">
        <f>SUM(Tabla1[[#This Row],[PRIMER TRIMESTRE]:[CUARTO TRIMESTRE]])</f>
        <v>2</v>
      </c>
      <c r="L95" s="11">
        <v>3500000</v>
      </c>
      <c r="M95" s="47">
        <f t="shared" si="1"/>
        <v>7000000</v>
      </c>
      <c r="N95" s="11"/>
      <c r="O95" s="10"/>
      <c r="P95" s="10"/>
      <c r="Q95" s="11"/>
      <c r="R95" s="10"/>
      <c r="W95" s="4" t="s">
        <v>81</v>
      </c>
    </row>
    <row r="96" spans="1:23" x14ac:dyDescent="0.25">
      <c r="A96" s="9" t="s">
        <v>412</v>
      </c>
      <c r="B96" s="9" t="s">
        <v>381</v>
      </c>
      <c r="C96" s="9">
        <v>50161509</v>
      </c>
      <c r="D96" s="10" t="s">
        <v>196</v>
      </c>
      <c r="E96" s="10" t="s">
        <v>413</v>
      </c>
      <c r="F96" s="33" t="s">
        <v>376</v>
      </c>
      <c r="G96" s="33">
        <v>150</v>
      </c>
      <c r="H96" s="33">
        <v>150</v>
      </c>
      <c r="I96" s="33">
        <v>150</v>
      </c>
      <c r="J96" s="33">
        <v>150</v>
      </c>
      <c r="K96" s="33">
        <f>SUM(Tabla1[[#This Row],[PRIMER TRIMESTRE]:[CUARTO TRIMESTRE]])</f>
        <v>600</v>
      </c>
      <c r="L96" s="11">
        <v>170</v>
      </c>
      <c r="M96" s="47">
        <f t="shared" si="1"/>
        <v>102000</v>
      </c>
      <c r="N96" s="11"/>
      <c r="O96" s="10"/>
      <c r="P96" s="10"/>
      <c r="Q96" s="11"/>
      <c r="R96" s="10"/>
      <c r="W96" s="4" t="s">
        <v>82</v>
      </c>
    </row>
    <row r="97" spans="1:23" x14ac:dyDescent="0.25">
      <c r="A97" s="9" t="s">
        <v>412</v>
      </c>
      <c r="B97" s="9" t="s">
        <v>381</v>
      </c>
      <c r="C97" s="9">
        <v>50201706</v>
      </c>
      <c r="D97" s="10" t="s">
        <v>200</v>
      </c>
      <c r="E97" s="10" t="s">
        <v>878</v>
      </c>
      <c r="F97" s="33" t="s">
        <v>376</v>
      </c>
      <c r="G97" s="33">
        <v>275</v>
      </c>
      <c r="H97" s="33">
        <v>275</v>
      </c>
      <c r="I97" s="33">
        <v>275</v>
      </c>
      <c r="J97" s="33">
        <v>275</v>
      </c>
      <c r="K97" s="33">
        <f>SUM(Tabla1[[#This Row],[PRIMER TRIMESTRE]:[CUARTO TRIMESTRE]])</f>
        <v>1100</v>
      </c>
      <c r="L97" s="11">
        <v>280</v>
      </c>
      <c r="M97" s="47">
        <f t="shared" si="1"/>
        <v>308000</v>
      </c>
      <c r="N97" s="11"/>
      <c r="O97" s="10"/>
      <c r="P97" s="10"/>
      <c r="Q97" s="11"/>
      <c r="R97" s="10"/>
      <c r="W97" s="4" t="s">
        <v>83</v>
      </c>
    </row>
    <row r="98" spans="1:23" ht="18.75" x14ac:dyDescent="0.3">
      <c r="A98" s="9" t="s">
        <v>412</v>
      </c>
      <c r="C98" s="62">
        <v>50201710</v>
      </c>
      <c r="D98" s="10" t="s">
        <v>200</v>
      </c>
      <c r="E98" s="10" t="s">
        <v>779</v>
      </c>
      <c r="F98" s="33" t="s">
        <v>376</v>
      </c>
      <c r="G98" s="33">
        <v>27</v>
      </c>
      <c r="H98" s="33">
        <v>27</v>
      </c>
      <c r="I98" s="33">
        <v>25</v>
      </c>
      <c r="J98" s="33">
        <v>29</v>
      </c>
      <c r="K98" s="33">
        <f>SUM(Tabla1[[#This Row],[PRIMER TRIMESTRE]:[CUARTO TRIMESTRE]])</f>
        <v>108</v>
      </c>
      <c r="L98" s="11">
        <v>960</v>
      </c>
      <c r="M98" s="47">
        <f t="shared" si="1"/>
        <v>103680</v>
      </c>
      <c r="N98" s="11"/>
      <c r="O98" s="11"/>
      <c r="P98" s="10"/>
      <c r="Q98" s="11"/>
      <c r="R98" s="10"/>
      <c r="W98" s="4"/>
    </row>
    <row r="99" spans="1:23" x14ac:dyDescent="0.25">
      <c r="A99" s="9" t="s">
        <v>412</v>
      </c>
      <c r="B99" s="9" t="s">
        <v>381</v>
      </c>
      <c r="C99" s="9">
        <v>50202301</v>
      </c>
      <c r="D99" s="10" t="s">
        <v>200</v>
      </c>
      <c r="E99" s="10" t="s">
        <v>414</v>
      </c>
      <c r="F99" s="33" t="s">
        <v>376</v>
      </c>
      <c r="G99" s="33">
        <v>20</v>
      </c>
      <c r="H99" s="33">
        <v>20</v>
      </c>
      <c r="I99" s="33">
        <v>20</v>
      </c>
      <c r="J99" s="33">
        <v>20</v>
      </c>
      <c r="K99" s="33">
        <f>SUM(Tabla1[[#This Row],[PRIMER TRIMESTRE]:[CUARTO TRIMESTRE]])</f>
        <v>80</v>
      </c>
      <c r="L99" s="11">
        <v>30</v>
      </c>
      <c r="M99" s="47">
        <f t="shared" si="1"/>
        <v>2400</v>
      </c>
      <c r="N99" s="11"/>
      <c r="O99" s="10"/>
      <c r="P99" s="10"/>
      <c r="Q99" s="11"/>
      <c r="R99" s="10"/>
      <c r="W99" s="4" t="s">
        <v>84</v>
      </c>
    </row>
    <row r="100" spans="1:23" x14ac:dyDescent="0.25">
      <c r="A100" s="9" t="s">
        <v>412</v>
      </c>
      <c r="B100" s="9" t="s">
        <v>381</v>
      </c>
      <c r="C100" s="9">
        <v>50202301</v>
      </c>
      <c r="D100" s="10" t="s">
        <v>200</v>
      </c>
      <c r="E100" s="10" t="s">
        <v>415</v>
      </c>
      <c r="F100" s="33" t="s">
        <v>376</v>
      </c>
      <c r="G100" s="33">
        <v>400</v>
      </c>
      <c r="H100" s="33">
        <v>400</v>
      </c>
      <c r="I100" s="33">
        <v>400</v>
      </c>
      <c r="J100" s="33">
        <v>400</v>
      </c>
      <c r="K100" s="33">
        <f>SUM(Tabla1[[#This Row],[PRIMER TRIMESTRE]:[CUARTO TRIMESTRE]])</f>
        <v>1600</v>
      </c>
      <c r="L100" s="11">
        <v>240</v>
      </c>
      <c r="M100" s="47">
        <f t="shared" si="1"/>
        <v>384000</v>
      </c>
      <c r="N100" s="11"/>
      <c r="O100" s="10"/>
      <c r="P100" s="10"/>
      <c r="Q100" s="11"/>
      <c r="R100" s="10"/>
      <c r="W100" s="4" t="s">
        <v>85</v>
      </c>
    </row>
    <row r="101" spans="1:23" x14ac:dyDescent="0.25">
      <c r="A101" s="9" t="s">
        <v>416</v>
      </c>
      <c r="B101" s="9" t="s">
        <v>381</v>
      </c>
      <c r="C101" s="9">
        <v>10161700</v>
      </c>
      <c r="D101" s="10" t="s">
        <v>22</v>
      </c>
      <c r="E101" s="10" t="s">
        <v>417</v>
      </c>
      <c r="F101" s="33" t="s">
        <v>376</v>
      </c>
      <c r="G101" s="33">
        <v>1</v>
      </c>
      <c r="H101" s="33">
        <v>1</v>
      </c>
      <c r="I101" s="33">
        <v>1</v>
      </c>
      <c r="J101" s="33">
        <v>1</v>
      </c>
      <c r="K101" s="33">
        <f>SUM(Tabla1[[#This Row],[PRIMER TRIMESTRE]:[CUARTO TRIMESTRE]])</f>
        <v>4</v>
      </c>
      <c r="L101" s="11">
        <v>59237.5</v>
      </c>
      <c r="M101" s="47">
        <f t="shared" si="1"/>
        <v>236950</v>
      </c>
      <c r="N101" s="11"/>
      <c r="O101" s="10"/>
      <c r="P101" s="10"/>
      <c r="Q101" s="11"/>
      <c r="R101" s="10"/>
      <c r="W101" s="4" t="s">
        <v>86</v>
      </c>
    </row>
    <row r="102" spans="1:23" x14ac:dyDescent="0.25">
      <c r="A102" s="9" t="s">
        <v>418</v>
      </c>
      <c r="B102" s="9" t="s">
        <v>381</v>
      </c>
      <c r="C102" s="9">
        <v>42141501</v>
      </c>
      <c r="D102" s="10" t="s">
        <v>131</v>
      </c>
      <c r="E102" s="10" t="s">
        <v>419</v>
      </c>
      <c r="F102" s="33" t="s">
        <v>376</v>
      </c>
      <c r="G102" s="33">
        <v>10</v>
      </c>
      <c r="H102" s="33">
        <v>10</v>
      </c>
      <c r="I102" s="33">
        <v>10</v>
      </c>
      <c r="J102" s="33">
        <v>10</v>
      </c>
      <c r="K102" s="33">
        <f>SUM(Tabla1[[#This Row],[PRIMER TRIMESTRE]:[CUARTO TRIMESTRE]])</f>
        <v>40</v>
      </c>
      <c r="L102" s="11">
        <v>200</v>
      </c>
      <c r="M102" s="47">
        <f t="shared" si="1"/>
        <v>8000</v>
      </c>
      <c r="N102" s="11"/>
      <c r="O102" s="10"/>
      <c r="P102" s="10"/>
      <c r="Q102" s="11"/>
      <c r="R102" s="10"/>
      <c r="W102" s="4" t="s">
        <v>87</v>
      </c>
    </row>
    <row r="103" spans="1:23" x14ac:dyDescent="0.25">
      <c r="A103" s="9" t="s">
        <v>418</v>
      </c>
      <c r="B103" s="9" t="s">
        <v>381</v>
      </c>
      <c r="C103" s="9">
        <v>53131608</v>
      </c>
      <c r="D103" s="10" t="s">
        <v>227</v>
      </c>
      <c r="E103" s="10" t="s">
        <v>420</v>
      </c>
      <c r="F103" s="33" t="s">
        <v>376</v>
      </c>
      <c r="G103" s="33">
        <v>2</v>
      </c>
      <c r="H103" s="33">
        <v>2</v>
      </c>
      <c r="I103" s="33">
        <v>2</v>
      </c>
      <c r="J103" s="33">
        <v>2</v>
      </c>
      <c r="K103" s="33">
        <f>SUM(Tabla1[[#This Row],[PRIMER TRIMESTRE]:[CUARTO TRIMESTRE]])</f>
        <v>8</v>
      </c>
      <c r="L103" s="11">
        <v>345</v>
      </c>
      <c r="M103" s="47">
        <f t="shared" si="1"/>
        <v>2760</v>
      </c>
      <c r="N103" s="11"/>
      <c r="O103" s="10"/>
      <c r="P103" s="10"/>
      <c r="Q103" s="11"/>
      <c r="R103" s="10"/>
      <c r="W103" s="4" t="s">
        <v>88</v>
      </c>
    </row>
    <row r="104" spans="1:23" x14ac:dyDescent="0.25">
      <c r="A104" s="9" t="s">
        <v>418</v>
      </c>
      <c r="B104" s="9" t="s">
        <v>381</v>
      </c>
      <c r="C104" s="9">
        <v>42141504</v>
      </c>
      <c r="D104" s="10" t="s">
        <v>131</v>
      </c>
      <c r="E104" s="10" t="s">
        <v>421</v>
      </c>
      <c r="F104" s="33" t="s">
        <v>376</v>
      </c>
      <c r="G104" s="33">
        <v>10</v>
      </c>
      <c r="H104" s="33">
        <v>10</v>
      </c>
      <c r="I104" s="33">
        <v>10</v>
      </c>
      <c r="J104" s="33">
        <v>10</v>
      </c>
      <c r="K104" s="33">
        <f>SUM(Tabla1[[#This Row],[PRIMER TRIMESTRE]:[CUARTO TRIMESTRE]])</f>
        <v>40</v>
      </c>
      <c r="L104" s="11">
        <v>45</v>
      </c>
      <c r="M104" s="47">
        <f t="shared" si="1"/>
        <v>1800</v>
      </c>
      <c r="N104" s="11"/>
      <c r="O104" s="10"/>
      <c r="P104" s="10"/>
      <c r="Q104" s="11"/>
      <c r="R104" s="10"/>
      <c r="W104" s="4" t="s">
        <v>89</v>
      </c>
    </row>
    <row r="105" spans="1:23" x14ac:dyDescent="0.25">
      <c r="A105" s="9" t="s">
        <v>418</v>
      </c>
      <c r="B105" s="9" t="s">
        <v>381</v>
      </c>
      <c r="C105" s="9">
        <v>42312003</v>
      </c>
      <c r="D105" s="10" t="s">
        <v>148</v>
      </c>
      <c r="E105" s="10" t="s">
        <v>422</v>
      </c>
      <c r="F105" s="33" t="s">
        <v>380</v>
      </c>
      <c r="G105" s="33">
        <v>10</v>
      </c>
      <c r="H105" s="33">
        <v>10</v>
      </c>
      <c r="I105" s="33">
        <v>10</v>
      </c>
      <c r="J105" s="33">
        <v>10</v>
      </c>
      <c r="K105" s="33">
        <f>SUM(Tabla1[[#This Row],[PRIMER TRIMESTRE]:[CUARTO TRIMESTRE]])</f>
        <v>40</v>
      </c>
      <c r="L105" s="11">
        <v>100</v>
      </c>
      <c r="M105" s="47">
        <f t="shared" si="1"/>
        <v>4000</v>
      </c>
      <c r="N105" s="11"/>
      <c r="O105" s="10"/>
      <c r="P105" s="10"/>
      <c r="Q105" s="11"/>
      <c r="R105" s="10"/>
      <c r="W105" s="4" t="s">
        <v>90</v>
      </c>
    </row>
    <row r="106" spans="1:23" x14ac:dyDescent="0.25">
      <c r="A106" s="9" t="s">
        <v>418</v>
      </c>
      <c r="B106" s="9" t="s">
        <v>381</v>
      </c>
      <c r="C106" s="9">
        <v>51142001</v>
      </c>
      <c r="D106" s="10" t="s">
        <v>207</v>
      </c>
      <c r="E106" s="10" t="s">
        <v>423</v>
      </c>
      <c r="F106" s="33" t="s">
        <v>376</v>
      </c>
      <c r="G106" s="33">
        <v>50</v>
      </c>
      <c r="H106" s="33">
        <v>50</v>
      </c>
      <c r="I106" s="33">
        <v>50</v>
      </c>
      <c r="J106" s="33">
        <v>50</v>
      </c>
      <c r="K106" s="33">
        <f>SUM(Tabla1[[#This Row],[PRIMER TRIMESTRE]:[CUARTO TRIMESTRE]])</f>
        <v>200</v>
      </c>
      <c r="L106" s="11">
        <v>35</v>
      </c>
      <c r="M106" s="47">
        <f t="shared" si="1"/>
        <v>7000</v>
      </c>
      <c r="N106" s="11"/>
      <c r="O106" s="10"/>
      <c r="P106" s="10"/>
      <c r="Q106" s="11"/>
      <c r="R106" s="10"/>
      <c r="W106" s="4" t="s">
        <v>91</v>
      </c>
    </row>
    <row r="107" spans="1:23" x14ac:dyDescent="0.25">
      <c r="A107" s="9" t="s">
        <v>418</v>
      </c>
      <c r="B107" s="9" t="s">
        <v>381</v>
      </c>
      <c r="C107" s="9">
        <v>51142106</v>
      </c>
      <c r="D107" s="10" t="s">
        <v>207</v>
      </c>
      <c r="E107" s="10" t="s">
        <v>424</v>
      </c>
      <c r="F107" s="33" t="s">
        <v>376</v>
      </c>
      <c r="G107" s="33">
        <v>50</v>
      </c>
      <c r="H107" s="33">
        <v>50</v>
      </c>
      <c r="I107" s="33">
        <v>50</v>
      </c>
      <c r="J107" s="33">
        <v>50</v>
      </c>
      <c r="K107" s="33">
        <f>SUM(Tabla1[[#This Row],[PRIMER TRIMESTRE]:[CUARTO TRIMESTRE]])</f>
        <v>200</v>
      </c>
      <c r="L107" s="11">
        <v>15</v>
      </c>
      <c r="M107" s="47">
        <f t="shared" si="1"/>
        <v>3000</v>
      </c>
      <c r="N107" s="11"/>
      <c r="O107" s="10"/>
      <c r="P107" s="10"/>
      <c r="Q107" s="11"/>
      <c r="R107" s="10"/>
      <c r="W107" s="4" t="s">
        <v>92</v>
      </c>
    </row>
    <row r="108" spans="1:23" x14ac:dyDescent="0.25">
      <c r="A108" s="9" t="s">
        <v>418</v>
      </c>
      <c r="B108" s="9" t="s">
        <v>381</v>
      </c>
      <c r="C108" s="9">
        <v>51161606</v>
      </c>
      <c r="D108" s="10" t="s">
        <v>209</v>
      </c>
      <c r="E108" s="10" t="s">
        <v>425</v>
      </c>
      <c r="F108" s="33" t="s">
        <v>376</v>
      </c>
      <c r="G108" s="33">
        <v>50</v>
      </c>
      <c r="H108" s="33">
        <v>50</v>
      </c>
      <c r="I108" s="33">
        <v>50</v>
      </c>
      <c r="J108" s="33">
        <v>50</v>
      </c>
      <c r="K108" s="33">
        <f>SUM(Tabla1[[#This Row],[PRIMER TRIMESTRE]:[CUARTO TRIMESTRE]])</f>
        <v>200</v>
      </c>
      <c r="L108" s="11">
        <v>12</v>
      </c>
      <c r="M108" s="47">
        <f t="shared" si="1"/>
        <v>2400</v>
      </c>
      <c r="N108" s="11"/>
      <c r="O108" s="10"/>
      <c r="P108" s="10"/>
      <c r="Q108" s="11"/>
      <c r="R108" s="10"/>
      <c r="W108" s="4" t="s">
        <v>93</v>
      </c>
    </row>
    <row r="109" spans="1:23" x14ac:dyDescent="0.25">
      <c r="A109" s="9" t="s">
        <v>418</v>
      </c>
      <c r="B109" s="9" t="s">
        <v>381</v>
      </c>
      <c r="C109" s="9">
        <v>51171909</v>
      </c>
      <c r="D109" s="10" t="s">
        <v>210</v>
      </c>
      <c r="E109" s="10" t="s">
        <v>426</v>
      </c>
      <c r="F109" s="33" t="s">
        <v>376</v>
      </c>
      <c r="G109" s="33">
        <v>50</v>
      </c>
      <c r="H109" s="33">
        <v>50</v>
      </c>
      <c r="I109" s="33">
        <v>50</v>
      </c>
      <c r="J109" s="33">
        <v>50</v>
      </c>
      <c r="K109" s="33">
        <f>SUM(Tabla1[[#This Row],[PRIMER TRIMESTRE]:[CUARTO TRIMESTRE]])</f>
        <v>200</v>
      </c>
      <c r="L109" s="11">
        <v>12</v>
      </c>
      <c r="M109" s="47">
        <f t="shared" si="1"/>
        <v>2400</v>
      </c>
      <c r="N109" s="11"/>
      <c r="O109" s="10"/>
      <c r="P109" s="10"/>
      <c r="Q109" s="11"/>
      <c r="R109" s="10"/>
      <c r="W109" s="4" t="s">
        <v>94</v>
      </c>
    </row>
    <row r="110" spans="1:23" x14ac:dyDescent="0.25">
      <c r="A110" s="9" t="s">
        <v>418</v>
      </c>
      <c r="B110" s="9" t="s">
        <v>381</v>
      </c>
      <c r="C110" s="9">
        <v>51241118</v>
      </c>
      <c r="D110" s="10" t="s">
        <v>215</v>
      </c>
      <c r="E110" s="10" t="s">
        <v>427</v>
      </c>
      <c r="F110" s="33" t="s">
        <v>376</v>
      </c>
      <c r="G110" s="33">
        <v>50</v>
      </c>
      <c r="H110" s="33">
        <v>50</v>
      </c>
      <c r="I110" s="33">
        <v>50</v>
      </c>
      <c r="J110" s="33">
        <v>50</v>
      </c>
      <c r="K110" s="33">
        <f>SUM(Tabla1[[#This Row],[PRIMER TRIMESTRE]:[CUARTO TRIMESTRE]])</f>
        <v>200</v>
      </c>
      <c r="L110" s="11">
        <v>12</v>
      </c>
      <c r="M110" s="47">
        <f t="shared" si="1"/>
        <v>2400</v>
      </c>
      <c r="N110" s="11"/>
      <c r="O110" s="10"/>
      <c r="P110" s="10"/>
      <c r="Q110" s="11"/>
      <c r="R110" s="10"/>
      <c r="W110" s="4" t="s">
        <v>95</v>
      </c>
    </row>
    <row r="111" spans="1:23" x14ac:dyDescent="0.25">
      <c r="A111" s="9" t="s">
        <v>418</v>
      </c>
      <c r="B111" s="9" t="s">
        <v>381</v>
      </c>
      <c r="C111" s="9">
        <v>51142001</v>
      </c>
      <c r="D111" s="10" t="s">
        <v>207</v>
      </c>
      <c r="E111" s="10" t="s">
        <v>428</v>
      </c>
      <c r="F111" s="33" t="s">
        <v>376</v>
      </c>
      <c r="G111" s="33">
        <v>50</v>
      </c>
      <c r="H111" s="33">
        <v>50</v>
      </c>
      <c r="I111" s="33">
        <v>50</v>
      </c>
      <c r="J111" s="33">
        <v>50</v>
      </c>
      <c r="K111" s="33">
        <f>SUM(Tabla1[[#This Row],[PRIMER TRIMESTRE]:[CUARTO TRIMESTRE]])</f>
        <v>200</v>
      </c>
      <c r="L111" s="11">
        <v>15</v>
      </c>
      <c r="M111" s="47">
        <f t="shared" si="1"/>
        <v>3000</v>
      </c>
      <c r="N111" s="11"/>
      <c r="O111" s="10"/>
      <c r="P111" s="10"/>
      <c r="Q111" s="11"/>
      <c r="R111" s="10"/>
      <c r="W111" s="4" t="s">
        <v>96</v>
      </c>
    </row>
    <row r="112" spans="1:23" x14ac:dyDescent="0.25">
      <c r="A112" s="9" t="s">
        <v>418</v>
      </c>
      <c r="B112" s="9" t="s">
        <v>381</v>
      </c>
      <c r="C112" s="9">
        <v>53121701</v>
      </c>
      <c r="D112" s="10" t="s">
        <v>226</v>
      </c>
      <c r="E112" s="10" t="s">
        <v>429</v>
      </c>
      <c r="F112" s="33" t="s">
        <v>376</v>
      </c>
      <c r="G112" s="33">
        <v>1</v>
      </c>
      <c r="H112" s="33">
        <v>1</v>
      </c>
      <c r="I112" s="33">
        <v>1</v>
      </c>
      <c r="J112" s="33">
        <v>1</v>
      </c>
      <c r="K112" s="33">
        <f>SUM(Tabla1[[#This Row],[PRIMER TRIMESTRE]:[CUARTO TRIMESTRE]])</f>
        <v>4</v>
      </c>
      <c r="L112" s="11">
        <v>2500</v>
      </c>
      <c r="M112" s="47">
        <f t="shared" si="1"/>
        <v>10000</v>
      </c>
      <c r="N112" s="11"/>
      <c r="O112" s="10"/>
      <c r="P112" s="10"/>
      <c r="Q112" s="11"/>
      <c r="R112" s="10"/>
      <c r="W112" s="4" t="s">
        <v>97</v>
      </c>
    </row>
    <row r="113" spans="1:23" x14ac:dyDescent="0.25">
      <c r="A113" s="9" t="s">
        <v>418</v>
      </c>
      <c r="B113" s="9" t="s">
        <v>381</v>
      </c>
      <c r="C113" s="9">
        <v>51161620</v>
      </c>
      <c r="D113" s="10" t="s">
        <v>209</v>
      </c>
      <c r="E113" s="10" t="s">
        <v>430</v>
      </c>
      <c r="F113" s="33" t="s">
        <v>376</v>
      </c>
      <c r="G113" s="33">
        <v>2</v>
      </c>
      <c r="H113" s="33">
        <v>2</v>
      </c>
      <c r="I113" s="33">
        <v>2</v>
      </c>
      <c r="J113" s="33">
        <v>2</v>
      </c>
      <c r="K113" s="33">
        <f>SUM(Tabla1[[#This Row],[PRIMER TRIMESTRE]:[CUARTO TRIMESTRE]])</f>
        <v>8</v>
      </c>
      <c r="L113" s="11">
        <v>35</v>
      </c>
      <c r="M113" s="47">
        <f t="shared" si="1"/>
        <v>280</v>
      </c>
      <c r="N113" s="11"/>
      <c r="O113" s="10"/>
      <c r="P113" s="10"/>
      <c r="Q113" s="11"/>
      <c r="R113" s="10"/>
      <c r="W113" s="4" t="s">
        <v>98</v>
      </c>
    </row>
    <row r="114" spans="1:23" x14ac:dyDescent="0.25">
      <c r="A114" s="9" t="s">
        <v>418</v>
      </c>
      <c r="B114" s="9" t="s">
        <v>381</v>
      </c>
      <c r="C114" s="9">
        <v>51181704</v>
      </c>
      <c r="D114" s="10" t="s">
        <v>211</v>
      </c>
      <c r="E114" s="10" t="s">
        <v>431</v>
      </c>
      <c r="F114" s="33" t="s">
        <v>376</v>
      </c>
      <c r="G114" s="33">
        <v>2</v>
      </c>
      <c r="H114" s="33">
        <v>2</v>
      </c>
      <c r="I114" s="33">
        <v>2</v>
      </c>
      <c r="J114" s="33">
        <v>2</v>
      </c>
      <c r="K114" s="33">
        <f>SUM(Tabla1[[#This Row],[PRIMER TRIMESTRE]:[CUARTO TRIMESTRE]])</f>
        <v>8</v>
      </c>
      <c r="L114" s="11">
        <v>80</v>
      </c>
      <c r="M114" s="47">
        <f t="shared" si="1"/>
        <v>640</v>
      </c>
      <c r="N114" s="11"/>
      <c r="O114" s="10"/>
      <c r="P114" s="10"/>
      <c r="Q114" s="11"/>
      <c r="R114" s="10"/>
      <c r="W114" s="4" t="s">
        <v>99</v>
      </c>
    </row>
    <row r="115" spans="1:23" x14ac:dyDescent="0.25">
      <c r="A115" s="9" t="s">
        <v>418</v>
      </c>
      <c r="B115" s="9" t="s">
        <v>381</v>
      </c>
      <c r="C115" s="9">
        <v>51121703</v>
      </c>
      <c r="D115" s="10" t="s">
        <v>226</v>
      </c>
      <c r="E115" s="10" t="s">
        <v>432</v>
      </c>
      <c r="F115" s="33" t="s">
        <v>376</v>
      </c>
      <c r="G115" s="33">
        <v>2</v>
      </c>
      <c r="H115" s="33">
        <v>2</v>
      </c>
      <c r="I115" s="33">
        <v>2</v>
      </c>
      <c r="J115" s="33">
        <v>2</v>
      </c>
      <c r="K115" s="33">
        <f>SUM(Tabla1[[#This Row],[PRIMER TRIMESTRE]:[CUARTO TRIMESTRE]])</f>
        <v>8</v>
      </c>
      <c r="L115" s="11">
        <v>35</v>
      </c>
      <c r="M115" s="47">
        <f t="shared" si="1"/>
        <v>280</v>
      </c>
      <c r="N115" s="11"/>
      <c r="O115" s="10"/>
      <c r="P115" s="10"/>
      <c r="Q115" s="11"/>
      <c r="R115" s="10"/>
      <c r="W115" s="4" t="s">
        <v>100</v>
      </c>
    </row>
    <row r="116" spans="1:23" x14ac:dyDescent="0.25">
      <c r="A116" s="9" t="s">
        <v>418</v>
      </c>
      <c r="B116" s="9" t="s">
        <v>381</v>
      </c>
      <c r="C116" s="9">
        <v>51121703</v>
      </c>
      <c r="D116" s="10" t="s">
        <v>226</v>
      </c>
      <c r="E116" s="10" t="s">
        <v>433</v>
      </c>
      <c r="F116" s="33" t="s">
        <v>376</v>
      </c>
      <c r="G116" s="33">
        <v>1</v>
      </c>
      <c r="H116" s="33">
        <v>1</v>
      </c>
      <c r="I116" s="33">
        <v>1</v>
      </c>
      <c r="J116" s="33">
        <v>1</v>
      </c>
      <c r="K116" s="33">
        <f>SUM(Tabla1[[#This Row],[PRIMER TRIMESTRE]:[CUARTO TRIMESTRE]])</f>
        <v>4</v>
      </c>
      <c r="L116" s="11">
        <v>40</v>
      </c>
      <c r="M116" s="47">
        <f t="shared" si="1"/>
        <v>160</v>
      </c>
      <c r="N116" s="11"/>
      <c r="O116" s="10"/>
      <c r="P116" s="10"/>
      <c r="Q116" s="11"/>
      <c r="R116" s="10"/>
      <c r="W116" s="4" t="s">
        <v>101</v>
      </c>
    </row>
    <row r="117" spans="1:23" x14ac:dyDescent="0.25">
      <c r="A117" s="9" t="s">
        <v>418</v>
      </c>
      <c r="B117" s="9" t="s">
        <v>381</v>
      </c>
      <c r="C117" s="9">
        <v>42181501</v>
      </c>
      <c r="D117" s="10" t="s">
        <v>135</v>
      </c>
      <c r="E117" s="10" t="s">
        <v>434</v>
      </c>
      <c r="F117" s="33" t="s">
        <v>376</v>
      </c>
      <c r="G117" s="33">
        <v>1</v>
      </c>
      <c r="H117" s="33">
        <v>1</v>
      </c>
      <c r="I117" s="33">
        <v>1</v>
      </c>
      <c r="J117" s="33">
        <v>1</v>
      </c>
      <c r="K117" s="33">
        <f>SUM(Tabla1[[#This Row],[PRIMER TRIMESTRE]:[CUARTO TRIMESTRE]])</f>
        <v>4</v>
      </c>
      <c r="L117" s="11">
        <v>350</v>
      </c>
      <c r="M117" s="47">
        <f t="shared" si="1"/>
        <v>1400</v>
      </c>
      <c r="N117" s="11"/>
      <c r="O117" s="10"/>
      <c r="P117" s="10"/>
      <c r="Q117" s="11"/>
      <c r="R117" s="10"/>
      <c r="W117" s="4" t="s">
        <v>102</v>
      </c>
    </row>
    <row r="118" spans="1:23" x14ac:dyDescent="0.25">
      <c r="A118" s="9" t="s">
        <v>418</v>
      </c>
      <c r="B118" s="9" t="s">
        <v>381</v>
      </c>
      <c r="C118" s="9">
        <v>42291614</v>
      </c>
      <c r="D118" s="10" t="s">
        <v>146</v>
      </c>
      <c r="E118" s="10" t="s">
        <v>435</v>
      </c>
      <c r="F118" s="33" t="s">
        <v>376</v>
      </c>
      <c r="G118" s="33">
        <v>2</v>
      </c>
      <c r="H118" s="33">
        <v>2</v>
      </c>
      <c r="I118" s="33">
        <v>2</v>
      </c>
      <c r="J118" s="33">
        <v>2</v>
      </c>
      <c r="K118" s="33">
        <f>SUM(Tabla1[[#This Row],[PRIMER TRIMESTRE]:[CUARTO TRIMESTRE]])</f>
        <v>8</v>
      </c>
      <c r="L118" s="11">
        <v>60</v>
      </c>
      <c r="M118" s="47">
        <f t="shared" si="1"/>
        <v>480</v>
      </c>
      <c r="N118" s="11"/>
      <c r="O118" s="10"/>
      <c r="P118" s="10"/>
      <c r="Q118" s="11"/>
      <c r="R118" s="10"/>
      <c r="W118" s="4" t="s">
        <v>103</v>
      </c>
    </row>
    <row r="119" spans="1:23" x14ac:dyDescent="0.25">
      <c r="A119" s="9" t="s">
        <v>436</v>
      </c>
      <c r="B119" s="9" t="s">
        <v>381</v>
      </c>
      <c r="C119" s="9">
        <v>14111506</v>
      </c>
      <c r="D119" s="10" t="s">
        <v>34</v>
      </c>
      <c r="E119" s="10" t="s">
        <v>437</v>
      </c>
      <c r="F119" s="33" t="s">
        <v>376</v>
      </c>
      <c r="G119" s="33">
        <v>450</v>
      </c>
      <c r="H119" s="33">
        <v>450</v>
      </c>
      <c r="I119" s="33">
        <v>450</v>
      </c>
      <c r="J119" s="33">
        <v>450</v>
      </c>
      <c r="K119" s="33">
        <f>SUM(Tabla1[[#This Row],[PRIMER TRIMESTRE]:[CUARTO TRIMESTRE]])</f>
        <v>1800</v>
      </c>
      <c r="L119" s="11">
        <v>365</v>
      </c>
      <c r="M119" s="47">
        <f t="shared" si="1"/>
        <v>657000</v>
      </c>
      <c r="N119" s="11"/>
      <c r="O119" s="10"/>
      <c r="P119" s="10"/>
      <c r="Q119" s="11"/>
      <c r="R119" s="10"/>
      <c r="W119" s="4" t="s">
        <v>104</v>
      </c>
    </row>
    <row r="120" spans="1:23" x14ac:dyDescent="0.25">
      <c r="A120" s="9" t="s">
        <v>436</v>
      </c>
      <c r="B120" s="9" t="s">
        <v>381</v>
      </c>
      <c r="C120" s="9">
        <v>14111506</v>
      </c>
      <c r="D120" s="10" t="s">
        <v>34</v>
      </c>
      <c r="E120" s="10" t="s">
        <v>438</v>
      </c>
      <c r="F120" s="33" t="s">
        <v>376</v>
      </c>
      <c r="G120" s="33">
        <v>25</v>
      </c>
      <c r="H120" s="33">
        <v>30</v>
      </c>
      <c r="I120" s="33">
        <v>25</v>
      </c>
      <c r="J120" s="33">
        <v>30</v>
      </c>
      <c r="K120" s="33">
        <f>SUM(Tabla1[[#This Row],[PRIMER TRIMESTRE]:[CUARTO TRIMESTRE]])</f>
        <v>110</v>
      </c>
      <c r="L120" s="11">
        <v>390</v>
      </c>
      <c r="M120" s="47">
        <f t="shared" si="1"/>
        <v>42900</v>
      </c>
      <c r="N120" s="11"/>
      <c r="O120" s="10"/>
      <c r="P120" s="10"/>
      <c r="Q120" s="11"/>
      <c r="R120" s="10"/>
      <c r="W120" s="4" t="s">
        <v>105</v>
      </c>
    </row>
    <row r="121" spans="1:23" x14ac:dyDescent="0.25">
      <c r="A121" s="9" t="s">
        <v>439</v>
      </c>
      <c r="B121" s="9" t="s">
        <v>381</v>
      </c>
      <c r="C121" s="9">
        <v>14111526</v>
      </c>
      <c r="D121" s="10" t="s">
        <v>34</v>
      </c>
      <c r="E121" s="10" t="s">
        <v>440</v>
      </c>
      <c r="F121" s="33" t="s">
        <v>376</v>
      </c>
      <c r="G121" s="33">
        <v>75</v>
      </c>
      <c r="H121" s="33">
        <v>75</v>
      </c>
      <c r="I121" s="33">
        <v>75</v>
      </c>
      <c r="J121" s="33">
        <v>75</v>
      </c>
      <c r="K121" s="33">
        <f>SUM(Tabla1[[#This Row],[PRIMER TRIMESTRE]:[CUARTO TRIMESTRE]])</f>
        <v>300</v>
      </c>
      <c r="L121" s="11">
        <v>50</v>
      </c>
      <c r="M121" s="47">
        <f t="shared" si="1"/>
        <v>15000</v>
      </c>
      <c r="N121" s="11"/>
      <c r="O121" s="10"/>
      <c r="P121" s="10"/>
      <c r="Q121" s="11"/>
      <c r="R121" s="10"/>
      <c r="W121" s="4" t="s">
        <v>106</v>
      </c>
    </row>
    <row r="122" spans="1:23" x14ac:dyDescent="0.25">
      <c r="A122" s="9" t="s">
        <v>439</v>
      </c>
      <c r="B122" s="9" t="s">
        <v>381</v>
      </c>
      <c r="C122" s="9">
        <v>14111526</v>
      </c>
      <c r="D122" s="10" t="s">
        <v>34</v>
      </c>
      <c r="E122" s="10" t="s">
        <v>441</v>
      </c>
      <c r="F122" s="33" t="s">
        <v>376</v>
      </c>
      <c r="G122" s="33">
        <v>25</v>
      </c>
      <c r="H122" s="33">
        <v>25</v>
      </c>
      <c r="I122" s="33">
        <v>25</v>
      </c>
      <c r="J122" s="33">
        <v>25</v>
      </c>
      <c r="K122" s="33">
        <f>SUM(Tabla1[[#This Row],[PRIMER TRIMESTRE]:[CUARTO TRIMESTRE]])</f>
        <v>100</v>
      </c>
      <c r="L122" s="11">
        <v>30</v>
      </c>
      <c r="M122" s="47">
        <f t="shared" si="1"/>
        <v>3000</v>
      </c>
      <c r="N122" s="11"/>
      <c r="O122" s="10"/>
      <c r="P122" s="10"/>
      <c r="Q122" s="11"/>
      <c r="R122" s="10"/>
      <c r="W122" s="4" t="s">
        <v>107</v>
      </c>
    </row>
    <row r="123" spans="1:23" x14ac:dyDescent="0.25">
      <c r="A123" s="9" t="s">
        <v>439</v>
      </c>
      <c r="B123" s="9" t="s">
        <v>381</v>
      </c>
      <c r="C123" s="9">
        <v>14111813</v>
      </c>
      <c r="D123" s="10" t="s">
        <v>34</v>
      </c>
      <c r="E123" s="10" t="s">
        <v>442</v>
      </c>
      <c r="F123" s="33" t="s">
        <v>376</v>
      </c>
      <c r="G123" s="33">
        <v>30</v>
      </c>
      <c r="H123" s="33">
        <v>30</v>
      </c>
      <c r="I123" s="33">
        <v>30</v>
      </c>
      <c r="J123" s="33">
        <v>30</v>
      </c>
      <c r="K123" s="33">
        <f>SUM(Tabla1[[#This Row],[PRIMER TRIMESTRE]:[CUARTO TRIMESTRE]])</f>
        <v>120</v>
      </c>
      <c r="L123" s="11">
        <v>250</v>
      </c>
      <c r="M123" s="47">
        <f t="shared" si="1"/>
        <v>30000</v>
      </c>
      <c r="N123" s="11"/>
      <c r="O123" s="10"/>
      <c r="P123" s="10"/>
      <c r="Q123" s="11"/>
      <c r="R123" s="10"/>
      <c r="W123" s="4" t="s">
        <v>108</v>
      </c>
    </row>
    <row r="124" spans="1:23" x14ac:dyDescent="0.25">
      <c r="A124" s="9" t="s">
        <v>439</v>
      </c>
      <c r="B124" s="9" t="s">
        <v>381</v>
      </c>
      <c r="C124" s="9">
        <v>14111530</v>
      </c>
      <c r="D124" s="10" t="s">
        <v>34</v>
      </c>
      <c r="E124" s="10" t="s">
        <v>443</v>
      </c>
      <c r="F124" s="33" t="s">
        <v>376</v>
      </c>
      <c r="G124" s="33">
        <v>200</v>
      </c>
      <c r="H124" s="33">
        <v>200</v>
      </c>
      <c r="I124" s="33">
        <v>200</v>
      </c>
      <c r="J124" s="33">
        <v>200</v>
      </c>
      <c r="K124" s="33">
        <f>SUM(Tabla1[[#This Row],[PRIMER TRIMESTRE]:[CUARTO TRIMESTRE]])</f>
        <v>800</v>
      </c>
      <c r="L124" s="11">
        <v>145</v>
      </c>
      <c r="M124" s="47">
        <f t="shared" si="1"/>
        <v>116000</v>
      </c>
      <c r="N124" s="11"/>
      <c r="O124" s="10"/>
      <c r="P124" s="10"/>
      <c r="Q124" s="11"/>
      <c r="R124" s="10"/>
      <c r="W124" s="4" t="s">
        <v>109</v>
      </c>
    </row>
    <row r="125" spans="1:23" x14ac:dyDescent="0.25">
      <c r="A125" s="9" t="s">
        <v>439</v>
      </c>
      <c r="B125" s="9" t="s">
        <v>381</v>
      </c>
      <c r="C125" s="9">
        <v>14111704</v>
      </c>
      <c r="D125" s="10" t="s">
        <v>34</v>
      </c>
      <c r="E125" s="10" t="s">
        <v>444</v>
      </c>
      <c r="F125" s="33" t="s">
        <v>376</v>
      </c>
      <c r="G125" s="33">
        <v>250</v>
      </c>
      <c r="H125" s="33">
        <v>250</v>
      </c>
      <c r="I125" s="33">
        <v>250</v>
      </c>
      <c r="J125" s="33">
        <v>250</v>
      </c>
      <c r="K125" s="33">
        <f>SUM(Tabla1[[#This Row],[PRIMER TRIMESTRE]:[CUARTO TRIMESTRE]])</f>
        <v>1000</v>
      </c>
      <c r="L125" s="11">
        <v>300</v>
      </c>
      <c r="M125" s="47">
        <f t="shared" si="1"/>
        <v>300000</v>
      </c>
      <c r="N125" s="11"/>
      <c r="O125" s="10"/>
      <c r="P125" s="10"/>
      <c r="Q125" s="11"/>
      <c r="R125" s="10"/>
      <c r="W125" s="4" t="s">
        <v>110</v>
      </c>
    </row>
    <row r="126" spans="1:23" x14ac:dyDescent="0.25">
      <c r="A126" s="9" t="s">
        <v>439</v>
      </c>
      <c r="B126" s="9" t="s">
        <v>381</v>
      </c>
      <c r="C126" s="9">
        <v>14111705</v>
      </c>
      <c r="D126" s="10" t="s">
        <v>34</v>
      </c>
      <c r="E126" s="10" t="s">
        <v>445</v>
      </c>
      <c r="F126" s="33" t="s">
        <v>376</v>
      </c>
      <c r="G126" s="33">
        <v>50</v>
      </c>
      <c r="H126" s="33">
        <v>50</v>
      </c>
      <c r="I126" s="33">
        <v>50</v>
      </c>
      <c r="J126" s="33">
        <v>75</v>
      </c>
      <c r="K126" s="33">
        <f>SUM(Tabla1[[#This Row],[PRIMER TRIMESTRE]:[CUARTO TRIMESTRE]])</f>
        <v>225</v>
      </c>
      <c r="L126" s="11">
        <v>700</v>
      </c>
      <c r="M126" s="47">
        <f t="shared" si="1"/>
        <v>157500</v>
      </c>
      <c r="N126" s="11"/>
      <c r="O126" s="10"/>
      <c r="P126" s="10"/>
      <c r="Q126" s="11"/>
      <c r="R126" s="10"/>
      <c r="W126" s="4" t="s">
        <v>111</v>
      </c>
    </row>
    <row r="127" spans="1:23" x14ac:dyDescent="0.25">
      <c r="A127" s="9" t="s">
        <v>439</v>
      </c>
      <c r="B127" s="9" t="s">
        <v>381</v>
      </c>
      <c r="C127" s="9">
        <v>14111705</v>
      </c>
      <c r="D127" s="10" t="s">
        <v>34</v>
      </c>
      <c r="E127" s="10" t="s">
        <v>446</v>
      </c>
      <c r="F127" s="33" t="s">
        <v>449</v>
      </c>
      <c r="G127" s="33">
        <v>75</v>
      </c>
      <c r="H127" s="33">
        <v>75</v>
      </c>
      <c r="I127" s="33">
        <v>75</v>
      </c>
      <c r="J127" s="33">
        <v>75</v>
      </c>
      <c r="K127" s="33">
        <f>SUM(Tabla1[[#This Row],[PRIMER TRIMESTRE]:[CUARTO TRIMESTRE]])</f>
        <v>300</v>
      </c>
      <c r="L127" s="11">
        <v>145</v>
      </c>
      <c r="M127" s="47">
        <f t="shared" si="1"/>
        <v>43500</v>
      </c>
      <c r="N127" s="11"/>
      <c r="O127" s="10"/>
      <c r="P127" s="10"/>
      <c r="Q127" s="11"/>
      <c r="R127" s="10"/>
      <c r="W127" s="4" t="s">
        <v>112</v>
      </c>
    </row>
    <row r="128" spans="1:23" x14ac:dyDescent="0.25">
      <c r="A128" s="9" t="s">
        <v>439</v>
      </c>
      <c r="B128" s="9" t="s">
        <v>381</v>
      </c>
      <c r="C128" s="9">
        <v>14111703</v>
      </c>
      <c r="D128" s="10" t="s">
        <v>34</v>
      </c>
      <c r="E128" s="10" t="s">
        <v>447</v>
      </c>
      <c r="F128" s="33" t="s">
        <v>449</v>
      </c>
      <c r="G128" s="33">
        <v>65</v>
      </c>
      <c r="H128" s="33">
        <v>65</v>
      </c>
      <c r="I128" s="33">
        <v>65</v>
      </c>
      <c r="J128" s="33">
        <v>65</v>
      </c>
      <c r="K128" s="33">
        <f>SUM(Tabla1[[#This Row],[PRIMER TRIMESTRE]:[CUARTO TRIMESTRE]])</f>
        <v>260</v>
      </c>
      <c r="L128" s="11">
        <v>1850</v>
      </c>
      <c r="M128" s="47">
        <f t="shared" si="1"/>
        <v>481000</v>
      </c>
      <c r="N128" s="11"/>
      <c r="O128" s="10"/>
      <c r="P128" s="10"/>
      <c r="Q128" s="11"/>
      <c r="R128" s="10"/>
      <c r="W128" s="4" t="s">
        <v>113</v>
      </c>
    </row>
    <row r="129" spans="1:23" x14ac:dyDescent="0.25">
      <c r="A129" s="9" t="s">
        <v>439</v>
      </c>
      <c r="B129" s="9" t="s">
        <v>381</v>
      </c>
      <c r="C129" s="9">
        <v>14111703</v>
      </c>
      <c r="D129" s="10" t="s">
        <v>34</v>
      </c>
      <c r="E129" s="10" t="s">
        <v>448</v>
      </c>
      <c r="F129" s="33" t="s">
        <v>376</v>
      </c>
      <c r="G129" s="33">
        <v>60</v>
      </c>
      <c r="H129" s="33">
        <v>60</v>
      </c>
      <c r="I129" s="33">
        <v>60</v>
      </c>
      <c r="J129" s="33">
        <v>75</v>
      </c>
      <c r="K129" s="33">
        <f>SUM(Tabla1[[#This Row],[PRIMER TRIMESTRE]:[CUARTO TRIMESTRE]])</f>
        <v>255</v>
      </c>
      <c r="L129" s="11">
        <v>210</v>
      </c>
      <c r="M129" s="47">
        <f t="shared" si="1"/>
        <v>53550</v>
      </c>
      <c r="N129" s="11"/>
      <c r="O129" s="10"/>
      <c r="P129" s="10"/>
      <c r="Q129" s="11"/>
      <c r="R129" s="10"/>
      <c r="W129" s="4" t="s">
        <v>114</v>
      </c>
    </row>
    <row r="130" spans="1:23" x14ac:dyDescent="0.25">
      <c r="A130" s="9" t="s">
        <v>450</v>
      </c>
      <c r="B130" s="9" t="s">
        <v>381</v>
      </c>
      <c r="C130" s="9">
        <v>82101504</v>
      </c>
      <c r="D130" s="10" t="s">
        <v>295</v>
      </c>
      <c r="E130" s="10" t="s">
        <v>451</v>
      </c>
      <c r="F130" s="33" t="s">
        <v>376</v>
      </c>
      <c r="G130" s="33">
        <v>2</v>
      </c>
      <c r="H130" s="33">
        <v>0</v>
      </c>
      <c r="I130" s="33">
        <v>0</v>
      </c>
      <c r="J130" s="33">
        <v>0</v>
      </c>
      <c r="K130" s="33">
        <f>SUM(Tabla1[[#This Row],[PRIMER TRIMESTRE]:[CUARTO TRIMESTRE]])</f>
        <v>2</v>
      </c>
      <c r="L130" s="11">
        <v>3100</v>
      </c>
      <c r="M130" s="47">
        <f t="shared" si="1"/>
        <v>6200</v>
      </c>
      <c r="N130" s="11"/>
      <c r="O130" s="10"/>
      <c r="P130" s="10"/>
      <c r="Q130" s="11"/>
      <c r="R130" s="10"/>
      <c r="W130" s="4" t="s">
        <v>115</v>
      </c>
    </row>
    <row r="131" spans="1:23" x14ac:dyDescent="0.25">
      <c r="A131" s="9" t="s">
        <v>450</v>
      </c>
      <c r="B131" s="9" t="s">
        <v>381</v>
      </c>
      <c r="C131" s="9">
        <v>82101504</v>
      </c>
      <c r="D131" s="10" t="s">
        <v>295</v>
      </c>
      <c r="E131" s="10" t="s">
        <v>451</v>
      </c>
      <c r="F131" s="33" t="s">
        <v>376</v>
      </c>
      <c r="G131" s="33">
        <v>0</v>
      </c>
      <c r="H131" s="33">
        <v>2</v>
      </c>
      <c r="I131" s="33">
        <v>0</v>
      </c>
      <c r="J131" s="33">
        <v>0</v>
      </c>
      <c r="K131" s="33">
        <f>SUM(Tabla1[[#This Row],[PRIMER TRIMESTRE]:[CUARTO TRIMESTRE]])</f>
        <v>2</v>
      </c>
      <c r="L131" s="11">
        <v>3700</v>
      </c>
      <c r="M131" s="47">
        <f t="shared" si="1"/>
        <v>7400</v>
      </c>
      <c r="N131" s="11"/>
      <c r="O131" s="10"/>
      <c r="P131" s="10"/>
      <c r="Q131" s="11"/>
      <c r="R131" s="10"/>
      <c r="W131" s="4" t="s">
        <v>116</v>
      </c>
    </row>
    <row r="132" spans="1:23" x14ac:dyDescent="0.25">
      <c r="A132" s="9" t="s">
        <v>450</v>
      </c>
      <c r="B132" s="9" t="s">
        <v>381</v>
      </c>
      <c r="C132" s="9">
        <v>82101504</v>
      </c>
      <c r="D132" s="10" t="s">
        <v>295</v>
      </c>
      <c r="E132" s="10" t="s">
        <v>451</v>
      </c>
      <c r="F132" s="33" t="s">
        <v>376</v>
      </c>
      <c r="G132" s="33">
        <v>0</v>
      </c>
      <c r="H132" s="33">
        <v>2</v>
      </c>
      <c r="I132" s="33">
        <v>0</v>
      </c>
      <c r="J132" s="33">
        <v>0</v>
      </c>
      <c r="K132" s="33">
        <f>SUM(Tabla1[[#This Row],[PRIMER TRIMESTRE]:[CUARTO TRIMESTRE]])</f>
        <v>2</v>
      </c>
      <c r="L132" s="11">
        <v>4325</v>
      </c>
      <c r="M132" s="47">
        <f t="shared" si="1"/>
        <v>8650</v>
      </c>
      <c r="N132" s="11"/>
      <c r="O132" s="10"/>
      <c r="P132" s="10"/>
      <c r="Q132" s="11"/>
      <c r="R132" s="10"/>
      <c r="W132" s="4" t="s">
        <v>117</v>
      </c>
    </row>
    <row r="133" spans="1:23" x14ac:dyDescent="0.25">
      <c r="A133" s="9" t="s">
        <v>450</v>
      </c>
      <c r="B133" s="9" t="s">
        <v>381</v>
      </c>
      <c r="C133" s="9">
        <v>82101504</v>
      </c>
      <c r="D133" s="10" t="s">
        <v>295</v>
      </c>
      <c r="E133" s="10" t="s">
        <v>451</v>
      </c>
      <c r="F133" s="33" t="s">
        <v>376</v>
      </c>
      <c r="G133" s="33">
        <v>0</v>
      </c>
      <c r="H133" s="33">
        <v>0</v>
      </c>
      <c r="I133" s="33">
        <v>2</v>
      </c>
      <c r="J133" s="33">
        <v>0</v>
      </c>
      <c r="K133" s="33">
        <f>SUM(Tabla1[[#This Row],[PRIMER TRIMESTRE]:[CUARTO TRIMESTRE]])</f>
        <v>2</v>
      </c>
      <c r="L133" s="11">
        <v>3450</v>
      </c>
      <c r="M133" s="47">
        <f t="shared" si="1"/>
        <v>6900</v>
      </c>
      <c r="N133" s="11"/>
      <c r="O133" s="10"/>
      <c r="P133" s="10"/>
      <c r="Q133" s="11"/>
      <c r="R133" s="10"/>
      <c r="W133" s="4" t="s">
        <v>118</v>
      </c>
    </row>
    <row r="134" spans="1:23" x14ac:dyDescent="0.25">
      <c r="A134" s="9" t="s">
        <v>450</v>
      </c>
      <c r="B134" s="9" t="s">
        <v>381</v>
      </c>
      <c r="C134" s="9">
        <v>82101504</v>
      </c>
      <c r="D134" s="10" t="s">
        <v>295</v>
      </c>
      <c r="E134" s="10" t="s">
        <v>451</v>
      </c>
      <c r="F134" s="33" t="s">
        <v>376</v>
      </c>
      <c r="G134" s="33">
        <v>0</v>
      </c>
      <c r="H134" s="33">
        <v>0</v>
      </c>
      <c r="I134" s="33">
        <v>2</v>
      </c>
      <c r="J134" s="33">
        <v>0</v>
      </c>
      <c r="K134" s="33">
        <f>SUM(Tabla1[[#This Row],[PRIMER TRIMESTRE]:[CUARTO TRIMESTRE]])</f>
        <v>2</v>
      </c>
      <c r="L134" s="11">
        <v>3700</v>
      </c>
      <c r="M134" s="47">
        <f t="shared" si="1"/>
        <v>7400</v>
      </c>
      <c r="N134" s="11"/>
      <c r="O134" s="10"/>
      <c r="P134" s="10"/>
      <c r="Q134" s="11"/>
      <c r="R134" s="10"/>
      <c r="W134" s="4" t="s">
        <v>119</v>
      </c>
    </row>
    <row r="135" spans="1:23" x14ac:dyDescent="0.25">
      <c r="A135" s="9" t="s">
        <v>450</v>
      </c>
      <c r="B135" s="9" t="s">
        <v>381</v>
      </c>
      <c r="C135" s="9">
        <v>82101504</v>
      </c>
      <c r="D135" s="10" t="s">
        <v>295</v>
      </c>
      <c r="E135" s="10" t="s">
        <v>451</v>
      </c>
      <c r="F135" s="33" t="s">
        <v>376</v>
      </c>
      <c r="G135" s="33">
        <v>0</v>
      </c>
      <c r="H135" s="33">
        <v>0</v>
      </c>
      <c r="I135" s="33">
        <v>2</v>
      </c>
      <c r="J135" s="33">
        <v>0</v>
      </c>
      <c r="K135" s="33">
        <f>SUM(Tabla1[[#This Row],[PRIMER TRIMESTRE]:[CUARTO TRIMESTRE]])</f>
        <v>2</v>
      </c>
      <c r="L135" s="11">
        <v>4325</v>
      </c>
      <c r="M135" s="47">
        <f t="shared" si="1"/>
        <v>8650</v>
      </c>
      <c r="N135" s="11"/>
      <c r="O135" s="10"/>
      <c r="P135" s="10"/>
      <c r="Q135" s="11"/>
      <c r="R135" s="10"/>
      <c r="W135" s="4" t="s">
        <v>120</v>
      </c>
    </row>
    <row r="136" spans="1:23" x14ac:dyDescent="0.25">
      <c r="A136" s="9" t="s">
        <v>452</v>
      </c>
      <c r="B136" s="9" t="s">
        <v>381</v>
      </c>
      <c r="C136" s="9">
        <v>25171901</v>
      </c>
      <c r="D136" s="10" t="s">
        <v>69</v>
      </c>
      <c r="E136" s="10" t="s">
        <v>453</v>
      </c>
      <c r="F136" s="33" t="s">
        <v>376</v>
      </c>
      <c r="G136" s="32">
        <v>4</v>
      </c>
      <c r="H136" s="32">
        <v>8</v>
      </c>
      <c r="I136" s="32">
        <v>12</v>
      </c>
      <c r="J136" s="32">
        <v>8</v>
      </c>
      <c r="K136" s="33">
        <f>SUM(Tabla1[[#This Row],[PRIMER TRIMESTRE]:[CUARTO TRIMESTRE]])</f>
        <v>32</v>
      </c>
      <c r="L136" s="11">
        <v>9375</v>
      </c>
      <c r="M136" s="47">
        <f t="shared" si="1"/>
        <v>300000</v>
      </c>
      <c r="N136" s="11"/>
      <c r="O136" s="10"/>
      <c r="P136" s="10"/>
      <c r="Q136" s="11"/>
      <c r="R136" s="10"/>
      <c r="W136" s="4" t="s">
        <v>121</v>
      </c>
    </row>
    <row r="137" spans="1:23" x14ac:dyDescent="0.25">
      <c r="A137" s="9" t="s">
        <v>454</v>
      </c>
      <c r="B137" s="9" t="s">
        <v>381</v>
      </c>
      <c r="C137" s="9">
        <v>52151504</v>
      </c>
      <c r="D137" s="10" t="s">
        <v>221</v>
      </c>
      <c r="E137" s="10" t="s">
        <v>455</v>
      </c>
      <c r="F137" s="33" t="s">
        <v>376</v>
      </c>
      <c r="G137" s="33">
        <v>20</v>
      </c>
      <c r="H137" s="33">
        <v>20</v>
      </c>
      <c r="I137" s="33">
        <v>20</v>
      </c>
      <c r="J137" s="33">
        <v>20</v>
      </c>
      <c r="K137" s="33">
        <f>SUM(Tabla1[[#This Row],[PRIMER TRIMESTRE]:[CUARTO TRIMESTRE]])</f>
        <v>80</v>
      </c>
      <c r="L137" s="11">
        <v>110</v>
      </c>
      <c r="M137" s="47">
        <f t="shared" si="1"/>
        <v>8800</v>
      </c>
      <c r="N137" s="11"/>
      <c r="O137" s="10"/>
      <c r="P137" s="10"/>
      <c r="Q137" s="11"/>
      <c r="R137" s="10"/>
      <c r="W137" s="4" t="s">
        <v>122</v>
      </c>
    </row>
    <row r="138" spans="1:23" x14ac:dyDescent="0.25">
      <c r="A138" s="9" t="s">
        <v>454</v>
      </c>
      <c r="B138" s="9" t="s">
        <v>381</v>
      </c>
      <c r="C138" s="9">
        <v>52151504</v>
      </c>
      <c r="D138" s="10" t="s">
        <v>221</v>
      </c>
      <c r="E138" s="10" t="s">
        <v>456</v>
      </c>
      <c r="F138" s="33" t="s">
        <v>376</v>
      </c>
      <c r="G138" s="33">
        <v>20</v>
      </c>
      <c r="H138" s="33">
        <v>20</v>
      </c>
      <c r="I138" s="33">
        <v>20</v>
      </c>
      <c r="J138" s="33">
        <v>20</v>
      </c>
      <c r="K138" s="33">
        <f>SUM(Tabla1[[#This Row],[PRIMER TRIMESTRE]:[CUARTO TRIMESTRE]])</f>
        <v>80</v>
      </c>
      <c r="L138" s="11">
        <v>200</v>
      </c>
      <c r="M138" s="47">
        <f t="shared" si="1"/>
        <v>16000</v>
      </c>
      <c r="N138" s="11"/>
      <c r="O138" s="10"/>
      <c r="P138" s="10"/>
      <c r="Q138" s="11"/>
      <c r="R138" s="10"/>
      <c r="W138" s="4" t="s">
        <v>123</v>
      </c>
    </row>
    <row r="139" spans="1:23" x14ac:dyDescent="0.25">
      <c r="A139" s="9" t="s">
        <v>454</v>
      </c>
      <c r="B139" s="9" t="s">
        <v>381</v>
      </c>
      <c r="C139" s="9">
        <v>52151503</v>
      </c>
      <c r="D139" s="10" t="s">
        <v>221</v>
      </c>
      <c r="E139" s="10" t="s">
        <v>457</v>
      </c>
      <c r="F139" s="33" t="s">
        <v>376</v>
      </c>
      <c r="G139" s="33">
        <v>20</v>
      </c>
      <c r="H139" s="33">
        <v>20</v>
      </c>
      <c r="I139" s="33">
        <v>20</v>
      </c>
      <c r="J139" s="33">
        <v>20</v>
      </c>
      <c r="K139" s="33">
        <f>SUM(Tabla1[[#This Row],[PRIMER TRIMESTRE]:[CUARTO TRIMESTRE]])</f>
        <v>80</v>
      </c>
      <c r="L139" s="11">
        <v>55</v>
      </c>
      <c r="M139" s="47">
        <f t="shared" si="1"/>
        <v>4400</v>
      </c>
      <c r="N139" s="11"/>
      <c r="O139" s="10"/>
      <c r="P139" s="10"/>
      <c r="Q139" s="11"/>
      <c r="R139" s="10"/>
      <c r="W139" s="4" t="s">
        <v>124</v>
      </c>
    </row>
    <row r="140" spans="1:23" x14ac:dyDescent="0.25">
      <c r="A140" s="9" t="s">
        <v>454</v>
      </c>
      <c r="B140" s="9" t="s">
        <v>381</v>
      </c>
      <c r="C140" s="9">
        <v>52151503</v>
      </c>
      <c r="D140" s="10" t="s">
        <v>221</v>
      </c>
      <c r="E140" s="10" t="s">
        <v>458</v>
      </c>
      <c r="F140" s="33" t="s">
        <v>376</v>
      </c>
      <c r="G140" s="33">
        <v>20</v>
      </c>
      <c r="H140" s="33">
        <v>20</v>
      </c>
      <c r="I140" s="33">
        <v>20</v>
      </c>
      <c r="J140" s="33">
        <v>20</v>
      </c>
      <c r="K140" s="33">
        <f>SUM(Tabla1[[#This Row],[PRIMER TRIMESTRE]:[CUARTO TRIMESTRE]])</f>
        <v>80</v>
      </c>
      <c r="L140" s="11">
        <v>50</v>
      </c>
      <c r="M140" s="47">
        <f t="shared" si="1"/>
        <v>4000</v>
      </c>
      <c r="N140" s="11"/>
      <c r="O140" s="10"/>
      <c r="P140" s="10"/>
      <c r="Q140" s="11"/>
      <c r="R140" s="10"/>
      <c r="W140" s="4" t="s">
        <v>125</v>
      </c>
    </row>
    <row r="141" spans="1:23" x14ac:dyDescent="0.25">
      <c r="A141" s="9" t="s">
        <v>454</v>
      </c>
      <c r="B141" s="9" t="s">
        <v>381</v>
      </c>
      <c r="C141" s="9">
        <v>52151503</v>
      </c>
      <c r="D141" s="10" t="s">
        <v>221</v>
      </c>
      <c r="E141" s="10" t="s">
        <v>459</v>
      </c>
      <c r="F141" s="33" t="s">
        <v>376</v>
      </c>
      <c r="G141" s="33">
        <v>20</v>
      </c>
      <c r="H141" s="33">
        <v>20</v>
      </c>
      <c r="I141" s="33">
        <v>20</v>
      </c>
      <c r="J141" s="33">
        <v>20</v>
      </c>
      <c r="K141" s="33">
        <f>SUM(Tabla1[[#This Row],[PRIMER TRIMESTRE]:[CUARTO TRIMESTRE]])</f>
        <v>80</v>
      </c>
      <c r="L141" s="11">
        <v>55</v>
      </c>
      <c r="M141" s="47">
        <f t="shared" ref="M141:M204" si="2">+K141*L141</f>
        <v>4400</v>
      </c>
      <c r="N141" s="11"/>
      <c r="O141" s="10"/>
      <c r="P141" s="10"/>
      <c r="Q141" s="11"/>
      <c r="R141" s="10"/>
      <c r="W141" s="4" t="s">
        <v>126</v>
      </c>
    </row>
    <row r="142" spans="1:23" x14ac:dyDescent="0.25">
      <c r="A142" s="9" t="s">
        <v>454</v>
      </c>
      <c r="B142" s="9" t="s">
        <v>381</v>
      </c>
      <c r="C142" s="9">
        <v>52151502</v>
      </c>
      <c r="D142" s="10" t="s">
        <v>221</v>
      </c>
      <c r="E142" s="10" t="s">
        <v>460</v>
      </c>
      <c r="F142" s="33" t="s">
        <v>376</v>
      </c>
      <c r="G142" s="33">
        <v>20</v>
      </c>
      <c r="H142" s="33">
        <v>20</v>
      </c>
      <c r="I142" s="33">
        <v>20</v>
      </c>
      <c r="J142" s="33">
        <v>20</v>
      </c>
      <c r="K142" s="33">
        <f>SUM(Tabla1[[#This Row],[PRIMER TRIMESTRE]:[CUARTO TRIMESTRE]])</f>
        <v>80</v>
      </c>
      <c r="L142" s="11">
        <v>180</v>
      </c>
      <c r="M142" s="47">
        <f t="shared" si="2"/>
        <v>14400</v>
      </c>
      <c r="N142" s="11"/>
      <c r="O142" s="10"/>
      <c r="P142" s="10"/>
      <c r="Q142" s="11"/>
      <c r="R142" s="10"/>
      <c r="W142" s="4" t="s">
        <v>127</v>
      </c>
    </row>
    <row r="143" spans="1:23" x14ac:dyDescent="0.25">
      <c r="A143" s="9" t="s">
        <v>454</v>
      </c>
      <c r="B143" s="9" t="s">
        <v>381</v>
      </c>
      <c r="C143" s="9">
        <v>52151502</v>
      </c>
      <c r="D143" s="10" t="s">
        <v>221</v>
      </c>
      <c r="E143" s="10" t="s">
        <v>461</v>
      </c>
      <c r="F143" s="33" t="s">
        <v>376</v>
      </c>
      <c r="G143" s="33">
        <v>25</v>
      </c>
      <c r="H143" s="33">
        <v>25</v>
      </c>
      <c r="I143" s="33">
        <v>25</v>
      </c>
      <c r="J143" s="33">
        <v>25</v>
      </c>
      <c r="K143" s="33">
        <f>SUM(Tabla1[[#This Row],[PRIMER TRIMESTRE]:[CUARTO TRIMESTRE]])</f>
        <v>100</v>
      </c>
      <c r="L143" s="11">
        <v>165</v>
      </c>
      <c r="M143" s="47">
        <f t="shared" si="2"/>
        <v>16500</v>
      </c>
      <c r="N143" s="11"/>
      <c r="O143" s="10"/>
      <c r="P143" s="10"/>
      <c r="Q143" s="10"/>
      <c r="R143" s="31"/>
      <c r="W143" s="4" t="s">
        <v>128</v>
      </c>
    </row>
    <row r="144" spans="1:23" ht="18.75" x14ac:dyDescent="0.3">
      <c r="A144" s="9" t="s">
        <v>782</v>
      </c>
      <c r="C144" s="62">
        <v>15101505</v>
      </c>
      <c r="D144" s="10" t="s">
        <v>36</v>
      </c>
      <c r="E144" s="10" t="s">
        <v>464</v>
      </c>
      <c r="F144" s="33" t="s">
        <v>376</v>
      </c>
      <c r="G144" s="33">
        <v>0</v>
      </c>
      <c r="H144" s="33">
        <v>1</v>
      </c>
      <c r="I144" s="33">
        <v>0</v>
      </c>
      <c r="J144" s="33">
        <v>1</v>
      </c>
      <c r="K144" s="33">
        <f>SUM(Tabla1[[#This Row],[PRIMER TRIMESTRE]:[CUARTO TRIMESTRE]])</f>
        <v>2</v>
      </c>
      <c r="L144" s="11">
        <v>250000</v>
      </c>
      <c r="M144" s="47">
        <f t="shared" si="2"/>
        <v>500000</v>
      </c>
      <c r="N144" s="11"/>
      <c r="O144" s="11"/>
      <c r="P144" s="10"/>
      <c r="Q144" s="10"/>
      <c r="R144" s="31"/>
      <c r="W144" s="4"/>
    </row>
    <row r="145" spans="1:23" x14ac:dyDescent="0.25">
      <c r="A145" s="9" t="s">
        <v>463</v>
      </c>
      <c r="B145" s="9" t="s">
        <v>381</v>
      </c>
      <c r="C145" s="9">
        <v>15101506</v>
      </c>
      <c r="D145" s="10" t="s">
        <v>36</v>
      </c>
      <c r="E145" s="10" t="s">
        <v>464</v>
      </c>
      <c r="F145" s="33" t="s">
        <v>376</v>
      </c>
      <c r="G145" s="33">
        <v>0</v>
      </c>
      <c r="H145" s="33">
        <v>1</v>
      </c>
      <c r="I145" s="33">
        <v>0</v>
      </c>
      <c r="J145" s="33">
        <v>1</v>
      </c>
      <c r="K145" s="33">
        <f>SUM(Tabla1[[#This Row],[PRIMER TRIMESTRE]:[CUARTO TRIMESTRE]])</f>
        <v>2</v>
      </c>
      <c r="L145" s="11">
        <v>2000000</v>
      </c>
      <c r="M145" s="47">
        <f t="shared" si="2"/>
        <v>4000000</v>
      </c>
      <c r="N145" s="11"/>
      <c r="O145" s="10"/>
      <c r="P145" s="10"/>
      <c r="Q145" s="10"/>
      <c r="R145" s="31"/>
      <c r="W145" s="4"/>
    </row>
    <row r="146" spans="1:23" x14ac:dyDescent="0.25">
      <c r="A146" s="9" t="s">
        <v>465</v>
      </c>
      <c r="B146" s="9" t="s">
        <v>381</v>
      </c>
      <c r="C146" s="9">
        <v>47131803</v>
      </c>
      <c r="D146" s="10" t="s">
        <v>175</v>
      </c>
      <c r="E146" s="10" t="s">
        <v>466</v>
      </c>
      <c r="F146" s="33" t="s">
        <v>449</v>
      </c>
      <c r="G146" s="33">
        <v>40</v>
      </c>
      <c r="H146" s="33">
        <v>40</v>
      </c>
      <c r="I146" s="33">
        <v>40</v>
      </c>
      <c r="J146" s="33">
        <v>40</v>
      </c>
      <c r="K146" s="33">
        <f>SUM(Tabla1[[#This Row],[PRIMER TRIMESTRE]:[CUARTO TRIMESTRE]])</f>
        <v>160</v>
      </c>
      <c r="L146" s="11">
        <v>180</v>
      </c>
      <c r="M146" s="47">
        <f t="shared" si="2"/>
        <v>28800</v>
      </c>
      <c r="N146" s="11"/>
      <c r="O146" s="10"/>
      <c r="P146" s="10"/>
      <c r="Q146" s="10"/>
      <c r="R146" s="31"/>
      <c r="W146" s="4"/>
    </row>
    <row r="147" spans="1:23" x14ac:dyDescent="0.25">
      <c r="A147" s="9" t="s">
        <v>465</v>
      </c>
      <c r="B147" s="9" t="s">
        <v>381</v>
      </c>
      <c r="C147" s="9">
        <v>47131812</v>
      </c>
      <c r="D147" s="10" t="s">
        <v>175</v>
      </c>
      <c r="E147" s="10" t="s">
        <v>467</v>
      </c>
      <c r="F147" s="33" t="s">
        <v>376</v>
      </c>
      <c r="G147" s="33">
        <v>70</v>
      </c>
      <c r="H147" s="33">
        <v>70</v>
      </c>
      <c r="I147" s="33">
        <v>70</v>
      </c>
      <c r="J147" s="33">
        <v>70</v>
      </c>
      <c r="K147" s="33">
        <f>SUM(Tabla1[[#This Row],[PRIMER TRIMESTRE]:[CUARTO TRIMESTRE]])</f>
        <v>280</v>
      </c>
      <c r="L147" s="11">
        <v>160</v>
      </c>
      <c r="M147" s="47">
        <f t="shared" si="2"/>
        <v>44800</v>
      </c>
      <c r="N147" s="11"/>
      <c r="O147" s="10"/>
      <c r="P147" s="10"/>
      <c r="Q147" s="10"/>
      <c r="R147" s="31"/>
      <c r="W147" s="4"/>
    </row>
    <row r="148" spans="1:23" x14ac:dyDescent="0.25">
      <c r="A148" s="9" t="s">
        <v>465</v>
      </c>
      <c r="B148" s="9" t="s">
        <v>381</v>
      </c>
      <c r="C148" s="9">
        <v>47131812</v>
      </c>
      <c r="D148" s="10" t="s">
        <v>175</v>
      </c>
      <c r="E148" s="10" t="s">
        <v>468</v>
      </c>
      <c r="F148" s="33" t="s">
        <v>376</v>
      </c>
      <c r="G148" s="33">
        <v>80</v>
      </c>
      <c r="H148" s="33">
        <v>80</v>
      </c>
      <c r="I148" s="33">
        <v>80</v>
      </c>
      <c r="J148" s="33">
        <v>80</v>
      </c>
      <c r="K148" s="33">
        <f>SUM(Tabla1[[#This Row],[PRIMER TRIMESTRE]:[CUARTO TRIMESTRE]])</f>
        <v>320</v>
      </c>
      <c r="L148" s="11">
        <v>200</v>
      </c>
      <c r="M148" s="47">
        <f t="shared" si="2"/>
        <v>64000</v>
      </c>
      <c r="N148" s="11"/>
      <c r="O148" s="10"/>
      <c r="P148" s="10"/>
      <c r="Q148" s="10"/>
      <c r="R148" s="31"/>
      <c r="W148" s="4"/>
    </row>
    <row r="149" spans="1:23" x14ac:dyDescent="0.25">
      <c r="A149" s="9" t="s">
        <v>465</v>
      </c>
      <c r="B149" s="9" t="s">
        <v>381</v>
      </c>
      <c r="C149" s="9">
        <v>47121803</v>
      </c>
      <c r="D149" s="10" t="s">
        <v>174</v>
      </c>
      <c r="E149" s="10" t="s">
        <v>469</v>
      </c>
      <c r="F149" s="33" t="s">
        <v>376</v>
      </c>
      <c r="G149" s="33">
        <v>50</v>
      </c>
      <c r="H149" s="33">
        <v>50</v>
      </c>
      <c r="I149" s="33">
        <v>50</v>
      </c>
      <c r="J149" s="33">
        <v>50</v>
      </c>
      <c r="K149" s="33">
        <f>SUM(Tabla1[[#This Row],[PRIMER TRIMESTRE]:[CUARTO TRIMESTRE]])</f>
        <v>200</v>
      </c>
      <c r="L149" s="11">
        <v>60</v>
      </c>
      <c r="M149" s="47">
        <f t="shared" si="2"/>
        <v>12000</v>
      </c>
      <c r="N149" s="11"/>
      <c r="O149" s="10"/>
      <c r="P149" s="10"/>
      <c r="Q149" s="10"/>
      <c r="R149" s="31"/>
      <c r="W149" s="4"/>
    </row>
    <row r="150" spans="1:23" x14ac:dyDescent="0.25">
      <c r="A150" s="9" t="s">
        <v>465</v>
      </c>
      <c r="B150" s="9" t="s">
        <v>381</v>
      </c>
      <c r="C150" s="9">
        <v>47131608</v>
      </c>
      <c r="D150" s="10" t="s">
        <v>175</v>
      </c>
      <c r="E150" s="10" t="s">
        <v>470</v>
      </c>
      <c r="F150" s="33" t="s">
        <v>376</v>
      </c>
      <c r="G150" s="33">
        <v>30</v>
      </c>
      <c r="H150" s="33">
        <v>30</v>
      </c>
      <c r="I150" s="33">
        <v>30</v>
      </c>
      <c r="J150" s="33">
        <v>30</v>
      </c>
      <c r="K150" s="33">
        <f>SUM(Tabla1[[#This Row],[PRIMER TRIMESTRE]:[CUARTO TRIMESTRE]])</f>
        <v>120</v>
      </c>
      <c r="L150" s="11">
        <v>175</v>
      </c>
      <c r="M150" s="47">
        <f t="shared" si="2"/>
        <v>21000</v>
      </c>
      <c r="N150" s="11"/>
      <c r="O150" s="10"/>
      <c r="P150" s="10"/>
      <c r="Q150" s="10"/>
      <c r="R150" s="31"/>
      <c r="W150" s="4"/>
    </row>
    <row r="151" spans="1:23" x14ac:dyDescent="0.25">
      <c r="A151" s="9" t="s">
        <v>465</v>
      </c>
      <c r="B151" s="9" t="s">
        <v>381</v>
      </c>
      <c r="C151" s="9">
        <v>47131807</v>
      </c>
      <c r="D151" s="10" t="s">
        <v>175</v>
      </c>
      <c r="E151" s="10" t="s">
        <v>471</v>
      </c>
      <c r="F151" s="33" t="s">
        <v>462</v>
      </c>
      <c r="G151" s="33">
        <v>100</v>
      </c>
      <c r="H151" s="33">
        <v>100</v>
      </c>
      <c r="I151" s="33">
        <v>100</v>
      </c>
      <c r="J151" s="33">
        <v>100</v>
      </c>
      <c r="K151" s="33">
        <f>SUM(Tabla1[[#This Row],[PRIMER TRIMESTRE]:[CUARTO TRIMESTRE]])</f>
        <v>400</v>
      </c>
      <c r="L151" s="11">
        <v>170</v>
      </c>
      <c r="M151" s="47">
        <f t="shared" si="2"/>
        <v>68000</v>
      </c>
      <c r="N151" s="11"/>
      <c r="O151" s="10"/>
      <c r="P151" s="10"/>
      <c r="Q151" s="10"/>
      <c r="R151" s="31"/>
      <c r="W151" s="4"/>
    </row>
    <row r="152" spans="1:23" x14ac:dyDescent="0.25">
      <c r="A152" s="9" t="s">
        <v>465</v>
      </c>
      <c r="B152" s="9" t="s">
        <v>381</v>
      </c>
      <c r="C152" s="9">
        <v>41121813</v>
      </c>
      <c r="D152" s="10" t="s">
        <v>174</v>
      </c>
      <c r="E152" s="10" t="s">
        <v>472</v>
      </c>
      <c r="F152" s="33" t="s">
        <v>376</v>
      </c>
      <c r="G152" s="33">
        <v>15</v>
      </c>
      <c r="H152" s="33">
        <v>0</v>
      </c>
      <c r="I152" s="33">
        <v>15</v>
      </c>
      <c r="J152" s="33">
        <v>0</v>
      </c>
      <c r="K152" s="33">
        <f>SUM(Tabla1[[#This Row],[PRIMER TRIMESTRE]:[CUARTO TRIMESTRE]])</f>
        <v>30</v>
      </c>
      <c r="L152" s="11">
        <v>550</v>
      </c>
      <c r="M152" s="47">
        <f t="shared" si="2"/>
        <v>16500</v>
      </c>
      <c r="N152" s="11"/>
      <c r="O152" s="10"/>
      <c r="P152" s="10"/>
      <c r="Q152" s="10"/>
      <c r="R152" s="31"/>
      <c r="W152" s="4"/>
    </row>
    <row r="153" spans="1:23" x14ac:dyDescent="0.25">
      <c r="A153" s="9" t="s">
        <v>465</v>
      </c>
      <c r="B153" s="9" t="s">
        <v>381</v>
      </c>
      <c r="C153" s="9">
        <v>47131801</v>
      </c>
      <c r="D153" s="10" t="s">
        <v>175</v>
      </c>
      <c r="E153" s="10" t="s">
        <v>473</v>
      </c>
      <c r="F153" s="33" t="s">
        <v>462</v>
      </c>
      <c r="G153" s="33">
        <v>100</v>
      </c>
      <c r="H153" s="33">
        <v>100</v>
      </c>
      <c r="I153" s="33">
        <v>100</v>
      </c>
      <c r="J153" s="33">
        <v>100</v>
      </c>
      <c r="K153" s="33">
        <f>SUM(Tabla1[[#This Row],[PRIMER TRIMESTRE]:[CUARTO TRIMESTRE]])</f>
        <v>400</v>
      </c>
      <c r="L153" s="11">
        <v>265</v>
      </c>
      <c r="M153" s="47">
        <f t="shared" si="2"/>
        <v>106000</v>
      </c>
      <c r="N153" s="11"/>
      <c r="O153" s="10"/>
      <c r="P153" s="10"/>
      <c r="Q153" s="10"/>
      <c r="R153" s="31"/>
      <c r="W153" s="4"/>
    </row>
    <row r="154" spans="1:23" x14ac:dyDescent="0.25">
      <c r="A154" s="9" t="s">
        <v>465</v>
      </c>
      <c r="B154" s="9" t="s">
        <v>381</v>
      </c>
      <c r="C154" s="9">
        <v>47131704</v>
      </c>
      <c r="D154" s="10" t="s">
        <v>175</v>
      </c>
      <c r="E154" s="10" t="s">
        <v>474</v>
      </c>
      <c r="F154" s="33" t="s">
        <v>376</v>
      </c>
      <c r="G154" s="33">
        <v>25</v>
      </c>
      <c r="H154" s="33">
        <v>25</v>
      </c>
      <c r="I154" s="33">
        <v>25</v>
      </c>
      <c r="J154" s="33">
        <v>25</v>
      </c>
      <c r="K154" s="33">
        <f>SUM(Tabla1[[#This Row],[PRIMER TRIMESTRE]:[CUARTO TRIMESTRE]])</f>
        <v>100</v>
      </c>
      <c r="L154" s="11">
        <v>650</v>
      </c>
      <c r="M154" s="47">
        <f t="shared" si="2"/>
        <v>65000</v>
      </c>
      <c r="N154" s="11"/>
      <c r="O154" s="10"/>
      <c r="P154" s="10"/>
      <c r="Q154" s="10"/>
      <c r="R154" s="31"/>
      <c r="W154" s="4"/>
    </row>
    <row r="155" spans="1:23" x14ac:dyDescent="0.25">
      <c r="A155" s="9" t="s">
        <v>465</v>
      </c>
      <c r="B155" s="9" t="s">
        <v>381</v>
      </c>
      <c r="C155" s="9">
        <v>47131701</v>
      </c>
      <c r="D155" s="10" t="s">
        <v>175</v>
      </c>
      <c r="E155" s="10" t="s">
        <v>475</v>
      </c>
      <c r="F155" s="33" t="s">
        <v>376</v>
      </c>
      <c r="G155" s="33">
        <v>5</v>
      </c>
      <c r="H155" s="33">
        <v>0</v>
      </c>
      <c r="I155" s="33">
        <v>5</v>
      </c>
      <c r="J155" s="33">
        <v>0</v>
      </c>
      <c r="K155" s="33">
        <f>SUM(Tabla1[[#This Row],[PRIMER TRIMESTRE]:[CUARTO TRIMESTRE]])</f>
        <v>10</v>
      </c>
      <c r="L155" s="11">
        <v>300</v>
      </c>
      <c r="M155" s="47">
        <f t="shared" si="2"/>
        <v>3000</v>
      </c>
      <c r="N155" s="11"/>
      <c r="O155" s="10"/>
      <c r="P155" s="10"/>
      <c r="Q155" s="10"/>
      <c r="R155" s="31"/>
      <c r="W155" s="4"/>
    </row>
    <row r="156" spans="1:23" x14ac:dyDescent="0.25">
      <c r="A156" s="9" t="s">
        <v>465</v>
      </c>
      <c r="B156" s="9" t="s">
        <v>381</v>
      </c>
      <c r="C156" s="9">
        <v>47121803</v>
      </c>
      <c r="D156" s="10" t="s">
        <v>174</v>
      </c>
      <c r="E156" s="10" t="s">
        <v>476</v>
      </c>
      <c r="F156" s="33" t="s">
        <v>376</v>
      </c>
      <c r="G156" s="33">
        <v>50</v>
      </c>
      <c r="H156" s="33">
        <v>50</v>
      </c>
      <c r="I156" s="33">
        <v>50</v>
      </c>
      <c r="J156" s="33">
        <v>50</v>
      </c>
      <c r="K156" s="33">
        <f>SUM(Tabla1[[#This Row],[PRIMER TRIMESTRE]:[CUARTO TRIMESTRE]])</f>
        <v>200</v>
      </c>
      <c r="L156" s="11">
        <f t="shared" ref="L156" si="3">+K156+J156+I156+H156</f>
        <v>350</v>
      </c>
      <c r="M156" s="47">
        <f t="shared" si="2"/>
        <v>70000</v>
      </c>
      <c r="N156" s="11"/>
      <c r="O156" s="10"/>
      <c r="P156" s="10"/>
      <c r="Q156" s="10"/>
      <c r="R156" s="31"/>
      <c r="W156" s="4"/>
    </row>
    <row r="157" spans="1:23" x14ac:dyDescent="0.25">
      <c r="A157" s="9" t="s">
        <v>465</v>
      </c>
      <c r="B157" s="9" t="s">
        <v>381</v>
      </c>
      <c r="C157" s="9">
        <v>47121803</v>
      </c>
      <c r="D157" s="10" t="s">
        <v>174</v>
      </c>
      <c r="E157" s="10" t="s">
        <v>477</v>
      </c>
      <c r="F157" s="33" t="s">
        <v>376</v>
      </c>
      <c r="G157" s="33">
        <v>50</v>
      </c>
      <c r="H157" s="33">
        <v>50</v>
      </c>
      <c r="I157" s="33">
        <v>50</v>
      </c>
      <c r="J157" s="33">
        <v>50</v>
      </c>
      <c r="K157" s="33">
        <f>SUM(Tabla1[[#This Row],[PRIMER TRIMESTRE]:[CUARTO TRIMESTRE]])</f>
        <v>200</v>
      </c>
      <c r="L157" s="11">
        <v>75</v>
      </c>
      <c r="M157" s="47">
        <f t="shared" si="2"/>
        <v>15000</v>
      </c>
      <c r="N157" s="11"/>
      <c r="O157" s="10"/>
      <c r="P157" s="10"/>
      <c r="Q157" s="10"/>
      <c r="R157" s="31"/>
      <c r="W157" s="4"/>
    </row>
    <row r="158" spans="1:23" x14ac:dyDescent="0.25">
      <c r="A158" s="9" t="s">
        <v>465</v>
      </c>
      <c r="B158" s="9" t="s">
        <v>381</v>
      </c>
      <c r="C158" s="9">
        <v>47131830</v>
      </c>
      <c r="D158" s="10" t="s">
        <v>175</v>
      </c>
      <c r="E158" s="10" t="s">
        <v>478</v>
      </c>
      <c r="F158" s="33" t="s">
        <v>376</v>
      </c>
      <c r="G158" s="33">
        <v>30</v>
      </c>
      <c r="H158" s="33">
        <v>30</v>
      </c>
      <c r="I158" s="33">
        <v>30</v>
      </c>
      <c r="J158" s="33">
        <v>30</v>
      </c>
      <c r="K158" s="33">
        <f>SUM(Tabla1[[#This Row],[PRIMER TRIMESTRE]:[CUARTO TRIMESTRE]])</f>
        <v>120</v>
      </c>
      <c r="L158" s="11">
        <v>380</v>
      </c>
      <c r="M158" s="47">
        <f t="shared" si="2"/>
        <v>45600</v>
      </c>
      <c r="N158" s="11"/>
      <c r="O158" s="10"/>
      <c r="P158" s="10"/>
      <c r="Q158" s="10"/>
      <c r="R158" s="31"/>
      <c r="W158" s="4"/>
    </row>
    <row r="159" spans="1:23" x14ac:dyDescent="0.25">
      <c r="A159" s="9" t="s">
        <v>454</v>
      </c>
      <c r="B159" s="9" t="s">
        <v>381</v>
      </c>
      <c r="C159" s="9">
        <v>47121701</v>
      </c>
      <c r="D159" s="10" t="s">
        <v>174</v>
      </c>
      <c r="E159" s="10" t="s">
        <v>479</v>
      </c>
      <c r="F159" s="33" t="s">
        <v>376</v>
      </c>
      <c r="G159" s="33">
        <v>25</v>
      </c>
      <c r="H159" s="33">
        <v>25</v>
      </c>
      <c r="I159" s="33">
        <v>25</v>
      </c>
      <c r="J159" s="33">
        <v>25</v>
      </c>
      <c r="K159" s="33">
        <f>SUM(Tabla1[[#This Row],[PRIMER TRIMESTRE]:[CUARTO TRIMESTRE]])</f>
        <v>100</v>
      </c>
      <c r="L159" s="11">
        <v>670</v>
      </c>
      <c r="M159" s="47">
        <f t="shared" si="2"/>
        <v>67000</v>
      </c>
      <c r="N159" s="11"/>
      <c r="O159" s="10"/>
      <c r="P159" s="10"/>
      <c r="Q159" s="10"/>
      <c r="R159" s="31"/>
      <c r="W159" s="4"/>
    </row>
    <row r="160" spans="1:23" x14ac:dyDescent="0.25">
      <c r="A160" s="9" t="s">
        <v>454</v>
      </c>
      <c r="B160" s="9" t="s">
        <v>381</v>
      </c>
      <c r="C160" s="9">
        <v>47121701</v>
      </c>
      <c r="D160" s="10" t="s">
        <v>174</v>
      </c>
      <c r="E160" s="10" t="s">
        <v>480</v>
      </c>
      <c r="F160" s="33" t="s">
        <v>376</v>
      </c>
      <c r="G160" s="33">
        <v>25</v>
      </c>
      <c r="H160" s="33">
        <v>25</v>
      </c>
      <c r="I160" s="33">
        <v>25</v>
      </c>
      <c r="J160" s="33">
        <v>25</v>
      </c>
      <c r="K160" s="33">
        <f>SUM(Tabla1[[#This Row],[PRIMER TRIMESTRE]:[CUARTO TRIMESTRE]])</f>
        <v>100</v>
      </c>
      <c r="L160" s="11">
        <v>575</v>
      </c>
      <c r="M160" s="47">
        <f t="shared" si="2"/>
        <v>57500</v>
      </c>
      <c r="N160" s="11"/>
      <c r="O160" s="10"/>
      <c r="P160" s="10"/>
      <c r="Q160" s="10"/>
      <c r="R160" s="31"/>
      <c r="W160" s="4"/>
    </row>
    <row r="161" spans="1:23" x14ac:dyDescent="0.25">
      <c r="A161" s="9" t="s">
        <v>454</v>
      </c>
      <c r="B161" s="9" t="s">
        <v>381</v>
      </c>
      <c r="C161" s="9">
        <v>47121701</v>
      </c>
      <c r="D161" s="10" t="s">
        <v>174</v>
      </c>
      <c r="E161" s="10" t="s">
        <v>481</v>
      </c>
      <c r="F161" s="33" t="s">
        <v>376</v>
      </c>
      <c r="G161" s="33">
        <v>30</v>
      </c>
      <c r="H161" s="33">
        <v>30</v>
      </c>
      <c r="I161" s="33">
        <v>30</v>
      </c>
      <c r="J161" s="33">
        <v>30</v>
      </c>
      <c r="K161" s="33">
        <f>SUM(Tabla1[[#This Row],[PRIMER TRIMESTRE]:[CUARTO TRIMESTRE]])</f>
        <v>120</v>
      </c>
      <c r="L161" s="11">
        <v>890</v>
      </c>
      <c r="M161" s="47">
        <f t="shared" si="2"/>
        <v>106800</v>
      </c>
      <c r="N161" s="11"/>
      <c r="O161" s="10"/>
      <c r="P161" s="10"/>
      <c r="Q161" s="10"/>
      <c r="R161" s="31"/>
      <c r="W161" s="4"/>
    </row>
    <row r="162" spans="1:23" x14ac:dyDescent="0.25">
      <c r="A162" s="9" t="s">
        <v>465</v>
      </c>
      <c r="B162" s="9" t="s">
        <v>381</v>
      </c>
      <c r="C162" s="9">
        <v>48102107</v>
      </c>
      <c r="D162" s="10" t="s">
        <v>176</v>
      </c>
      <c r="E162" s="10" t="s">
        <v>482</v>
      </c>
      <c r="F162" s="33" t="s">
        <v>376</v>
      </c>
      <c r="G162" s="33">
        <v>60</v>
      </c>
      <c r="H162" s="33">
        <v>60</v>
      </c>
      <c r="I162" s="33">
        <v>60</v>
      </c>
      <c r="J162" s="33">
        <v>60</v>
      </c>
      <c r="K162" s="33">
        <f>SUM(Tabla1[[#This Row],[PRIMER TRIMESTRE]:[CUARTO TRIMESTRE]])</f>
        <v>240</v>
      </c>
      <c r="L162" s="11">
        <v>95</v>
      </c>
      <c r="M162" s="47">
        <f t="shared" si="2"/>
        <v>22800</v>
      </c>
      <c r="N162" s="11"/>
      <c r="O162" s="10"/>
      <c r="P162" s="10"/>
      <c r="Q162" s="10"/>
      <c r="R162" s="31"/>
      <c r="W162" s="4"/>
    </row>
    <row r="163" spans="1:23" x14ac:dyDescent="0.25">
      <c r="A163" s="9" t="s">
        <v>465</v>
      </c>
      <c r="B163" s="9" t="s">
        <v>381</v>
      </c>
      <c r="C163" s="9">
        <v>53131626</v>
      </c>
      <c r="D163" s="10" t="s">
        <v>227</v>
      </c>
      <c r="E163" s="10" t="s">
        <v>483</v>
      </c>
      <c r="F163" s="33" t="s">
        <v>376</v>
      </c>
      <c r="G163" s="33">
        <v>100</v>
      </c>
      <c r="H163" s="33">
        <v>100</v>
      </c>
      <c r="I163" s="33">
        <v>100</v>
      </c>
      <c r="J163" s="33">
        <v>100</v>
      </c>
      <c r="K163" s="33">
        <f>SUM(Tabla1[[#This Row],[PRIMER TRIMESTRE]:[CUARTO TRIMESTRE]])</f>
        <v>400</v>
      </c>
      <c r="L163" s="11">
        <v>225</v>
      </c>
      <c r="M163" s="47">
        <f t="shared" si="2"/>
        <v>90000</v>
      </c>
      <c r="N163" s="11"/>
      <c r="O163" s="10"/>
      <c r="P163" s="10"/>
      <c r="Q163" s="10"/>
      <c r="R163" s="31"/>
      <c r="W163" s="4"/>
    </row>
    <row r="164" spans="1:23" x14ac:dyDescent="0.25">
      <c r="A164" s="9" t="s">
        <v>465</v>
      </c>
      <c r="B164" s="9" t="s">
        <v>381</v>
      </c>
      <c r="C164" s="9">
        <v>47131810</v>
      </c>
      <c r="D164" s="10" t="s">
        <v>175</v>
      </c>
      <c r="E164" s="10" t="s">
        <v>484</v>
      </c>
      <c r="F164" s="33" t="s">
        <v>376</v>
      </c>
      <c r="G164" s="33">
        <v>100</v>
      </c>
      <c r="H164" s="33">
        <v>100</v>
      </c>
      <c r="I164" s="33">
        <v>100</v>
      </c>
      <c r="J164" s="33">
        <v>100</v>
      </c>
      <c r="K164" s="33">
        <f>SUM(Tabla1[[#This Row],[PRIMER TRIMESTRE]:[CUARTO TRIMESTRE]])</f>
        <v>400</v>
      </c>
      <c r="L164" s="11">
        <v>240</v>
      </c>
      <c r="M164" s="47">
        <f t="shared" si="2"/>
        <v>96000</v>
      </c>
      <c r="N164" s="11"/>
      <c r="O164" s="10"/>
      <c r="P164" s="10"/>
      <c r="Q164" s="10"/>
      <c r="R164" s="31"/>
      <c r="W164" s="4"/>
    </row>
    <row r="165" spans="1:23" x14ac:dyDescent="0.25">
      <c r="A165" s="9" t="s">
        <v>465</v>
      </c>
      <c r="B165" s="9" t="s">
        <v>381</v>
      </c>
      <c r="C165" s="9">
        <v>47131611</v>
      </c>
      <c r="D165" s="10" t="s">
        <v>175</v>
      </c>
      <c r="E165" s="10" t="s">
        <v>485</v>
      </c>
      <c r="F165" s="33" t="s">
        <v>376</v>
      </c>
      <c r="G165" s="33">
        <v>5</v>
      </c>
      <c r="H165" s="33">
        <v>10</v>
      </c>
      <c r="I165" s="33">
        <v>5</v>
      </c>
      <c r="J165" s="33">
        <v>0</v>
      </c>
      <c r="K165" s="33">
        <f>SUM(Tabla1[[#This Row],[PRIMER TRIMESTRE]:[CUARTO TRIMESTRE]])</f>
        <v>20</v>
      </c>
      <c r="L165" s="11">
        <v>220</v>
      </c>
      <c r="M165" s="47">
        <f t="shared" si="2"/>
        <v>4400</v>
      </c>
      <c r="N165" s="11"/>
      <c r="O165" s="10"/>
      <c r="P165" s="10"/>
      <c r="Q165" s="10"/>
      <c r="R165" s="31"/>
      <c r="W165" s="4"/>
    </row>
    <row r="166" spans="1:23" x14ac:dyDescent="0.25">
      <c r="A166" s="9" t="s">
        <v>465</v>
      </c>
      <c r="B166" s="9" t="s">
        <v>381</v>
      </c>
      <c r="C166" s="9">
        <v>47131618</v>
      </c>
      <c r="D166" s="10" t="s">
        <v>175</v>
      </c>
      <c r="E166" s="10" t="s">
        <v>486</v>
      </c>
      <c r="F166" s="33" t="s">
        <v>376</v>
      </c>
      <c r="G166" s="33">
        <v>40</v>
      </c>
      <c r="H166" s="33">
        <v>40</v>
      </c>
      <c r="I166" s="33">
        <v>40</v>
      </c>
      <c r="J166" s="33">
        <v>40</v>
      </c>
      <c r="K166" s="33">
        <f>SUM(Tabla1[[#This Row],[PRIMER TRIMESTRE]:[CUARTO TRIMESTRE]])</f>
        <v>160</v>
      </c>
      <c r="L166" s="11">
        <v>350</v>
      </c>
      <c r="M166" s="47">
        <f t="shared" si="2"/>
        <v>56000</v>
      </c>
      <c r="N166" s="11"/>
      <c r="O166" s="10"/>
      <c r="P166" s="10"/>
      <c r="Q166" s="10"/>
      <c r="R166" s="31"/>
      <c r="W166" s="4"/>
    </row>
    <row r="167" spans="1:23" x14ac:dyDescent="0.25">
      <c r="A167" s="9" t="s">
        <v>465</v>
      </c>
      <c r="B167" s="9" t="s">
        <v>381</v>
      </c>
      <c r="C167" s="9">
        <v>47131611</v>
      </c>
      <c r="D167" s="10" t="s">
        <v>175</v>
      </c>
      <c r="E167" s="10" t="s">
        <v>487</v>
      </c>
      <c r="F167" s="33" t="s">
        <v>376</v>
      </c>
      <c r="G167" s="33">
        <v>75</v>
      </c>
      <c r="H167" s="33">
        <v>75</v>
      </c>
      <c r="I167" s="33">
        <v>75</v>
      </c>
      <c r="J167" s="33">
        <v>75</v>
      </c>
      <c r="K167" s="33">
        <f>SUM(Tabla1[[#This Row],[PRIMER TRIMESTRE]:[CUARTO TRIMESTRE]])</f>
        <v>300</v>
      </c>
      <c r="L167" s="11">
        <v>400</v>
      </c>
      <c r="M167" s="47">
        <f t="shared" si="2"/>
        <v>120000</v>
      </c>
      <c r="N167" s="11"/>
      <c r="O167" s="10"/>
      <c r="P167" s="10"/>
      <c r="Q167" s="10"/>
      <c r="R167" s="31"/>
      <c r="W167" s="4"/>
    </row>
    <row r="168" spans="1:23" x14ac:dyDescent="0.25">
      <c r="A168" s="9" t="s">
        <v>882</v>
      </c>
      <c r="C168" s="9">
        <v>10191509</v>
      </c>
      <c r="D168" s="49"/>
      <c r="E168" s="49" t="s">
        <v>883</v>
      </c>
      <c r="F168" s="50" t="s">
        <v>376</v>
      </c>
      <c r="G168" s="50">
        <v>25</v>
      </c>
      <c r="H168" s="50">
        <v>0</v>
      </c>
      <c r="I168" s="50">
        <v>25</v>
      </c>
      <c r="J168" s="50">
        <v>0</v>
      </c>
      <c r="K168" s="50">
        <f>SUM(Tabla1[[#This Row],[PRIMER TRIMESTRE]:[CUARTO TRIMESTRE]])</f>
        <v>50</v>
      </c>
      <c r="L168" s="51">
        <v>300</v>
      </c>
      <c r="M168" s="47">
        <f>+K168*L168</f>
        <v>15000</v>
      </c>
      <c r="N168" s="51"/>
      <c r="O168" s="51"/>
      <c r="P168" s="49"/>
      <c r="Q168" s="49"/>
      <c r="R168" s="63"/>
      <c r="W168" s="4"/>
    </row>
    <row r="169" spans="1:23" x14ac:dyDescent="0.25">
      <c r="A169" s="9" t="s">
        <v>465</v>
      </c>
      <c r="B169" s="9" t="s">
        <v>381</v>
      </c>
      <c r="C169" s="9">
        <v>47121702</v>
      </c>
      <c r="D169" s="10" t="s">
        <v>174</v>
      </c>
      <c r="E169" s="10" t="s">
        <v>488</v>
      </c>
      <c r="F169" s="33" t="s">
        <v>376</v>
      </c>
      <c r="G169" s="33">
        <v>0</v>
      </c>
      <c r="H169" s="33">
        <v>18</v>
      </c>
      <c r="I169" s="33">
        <v>0</v>
      </c>
      <c r="J169" s="33">
        <v>0</v>
      </c>
      <c r="K169" s="33">
        <f>SUM(Tabla1[[#This Row],[PRIMER TRIMESTRE]:[CUARTO TRIMESTRE]])</f>
        <v>18</v>
      </c>
      <c r="L169" s="11">
        <v>1700</v>
      </c>
      <c r="M169" s="47">
        <f t="shared" si="2"/>
        <v>30600</v>
      </c>
      <c r="N169" s="11"/>
      <c r="O169" s="10"/>
      <c r="P169" s="10"/>
      <c r="Q169" s="10"/>
      <c r="R169" s="31"/>
      <c r="W169" s="4"/>
    </row>
    <row r="170" spans="1:23" x14ac:dyDescent="0.25">
      <c r="A170" s="9" t="s">
        <v>465</v>
      </c>
      <c r="B170" s="9" t="s">
        <v>381</v>
      </c>
      <c r="C170" s="9">
        <v>47121702</v>
      </c>
      <c r="D170" s="10" t="s">
        <v>174</v>
      </c>
      <c r="E170" s="10" t="s">
        <v>489</v>
      </c>
      <c r="F170" s="33" t="s">
        <v>376</v>
      </c>
      <c r="G170" s="33">
        <v>5</v>
      </c>
      <c r="H170" s="33">
        <v>5</v>
      </c>
      <c r="I170" s="33">
        <v>5</v>
      </c>
      <c r="J170" s="33">
        <v>5</v>
      </c>
      <c r="K170" s="33">
        <f>SUM(Tabla1[[#This Row],[PRIMER TRIMESTRE]:[CUARTO TRIMESTRE]])</f>
        <v>20</v>
      </c>
      <c r="L170" s="11">
        <v>1000</v>
      </c>
      <c r="M170" s="47">
        <f t="shared" si="2"/>
        <v>20000</v>
      </c>
      <c r="N170" s="11"/>
      <c r="O170" s="10"/>
      <c r="P170" s="10"/>
      <c r="Q170" s="10"/>
      <c r="R170" s="31"/>
      <c r="W170" s="4"/>
    </row>
    <row r="171" spans="1:23" x14ac:dyDescent="0.25">
      <c r="A171" s="9" t="s">
        <v>490</v>
      </c>
      <c r="B171" s="9" t="s">
        <v>381</v>
      </c>
      <c r="C171" s="9">
        <v>44111503</v>
      </c>
      <c r="D171" s="10" t="s">
        <v>155</v>
      </c>
      <c r="E171" s="10" t="s">
        <v>491</v>
      </c>
      <c r="F171" s="33" t="s">
        <v>376</v>
      </c>
      <c r="G171" s="33">
        <v>5</v>
      </c>
      <c r="H171" s="33">
        <v>0</v>
      </c>
      <c r="I171" s="33">
        <v>5</v>
      </c>
      <c r="J171" s="33">
        <v>0</v>
      </c>
      <c r="K171" s="33">
        <f>SUM(Tabla1[[#This Row],[PRIMER TRIMESTRE]:[CUARTO TRIMESTRE]])</f>
        <v>10</v>
      </c>
      <c r="L171" s="11">
        <v>540</v>
      </c>
      <c r="M171" s="47">
        <f t="shared" si="2"/>
        <v>5400</v>
      </c>
      <c r="N171" s="11"/>
      <c r="O171" s="10"/>
      <c r="P171" s="10"/>
      <c r="Q171" s="10"/>
      <c r="R171" s="31"/>
      <c r="W171" s="4"/>
    </row>
    <row r="172" spans="1:23" x14ac:dyDescent="0.25">
      <c r="A172" s="9" t="s">
        <v>490</v>
      </c>
      <c r="B172" s="9" t="s">
        <v>381</v>
      </c>
      <c r="C172" s="9">
        <v>44121701</v>
      </c>
      <c r="D172" s="10" t="s">
        <v>156</v>
      </c>
      <c r="E172" s="10" t="s">
        <v>492</v>
      </c>
      <c r="F172" s="33" t="s">
        <v>380</v>
      </c>
      <c r="G172" s="33">
        <v>25</v>
      </c>
      <c r="H172" s="33">
        <v>10</v>
      </c>
      <c r="I172" s="33">
        <v>25</v>
      </c>
      <c r="J172" s="33">
        <v>15</v>
      </c>
      <c r="K172" s="33">
        <f>SUM(Tabla1[[#This Row],[PRIMER TRIMESTRE]:[CUARTO TRIMESTRE]])</f>
        <v>75</v>
      </c>
      <c r="L172" s="11">
        <v>165</v>
      </c>
      <c r="M172" s="47">
        <f t="shared" si="2"/>
        <v>12375</v>
      </c>
      <c r="N172" s="11"/>
      <c r="O172" s="10"/>
      <c r="P172" s="10"/>
      <c r="Q172" s="10"/>
      <c r="R172" s="31"/>
      <c r="W172" s="4"/>
    </row>
    <row r="173" spans="1:23" x14ac:dyDescent="0.25">
      <c r="A173" s="9" t="s">
        <v>490</v>
      </c>
      <c r="B173" s="9" t="s">
        <v>381</v>
      </c>
      <c r="C173" s="9">
        <v>44121701</v>
      </c>
      <c r="D173" s="10" t="s">
        <v>156</v>
      </c>
      <c r="E173" s="10" t="s">
        <v>493</v>
      </c>
      <c r="F173" s="33" t="s">
        <v>380</v>
      </c>
      <c r="G173" s="33">
        <v>1</v>
      </c>
      <c r="H173" s="33">
        <v>0</v>
      </c>
      <c r="I173" s="33">
        <v>1</v>
      </c>
      <c r="J173" s="33">
        <v>0</v>
      </c>
      <c r="K173" s="33">
        <f>SUM(Tabla1[[#This Row],[PRIMER TRIMESTRE]:[CUARTO TRIMESTRE]])</f>
        <v>2</v>
      </c>
      <c r="L173" s="11">
        <v>150</v>
      </c>
      <c r="M173" s="47">
        <f t="shared" si="2"/>
        <v>300</v>
      </c>
      <c r="N173" s="11"/>
      <c r="O173" s="10"/>
      <c r="P173" s="10"/>
      <c r="Q173" s="10"/>
      <c r="R173" s="31"/>
      <c r="W173" s="4"/>
    </row>
    <row r="174" spans="1:23" x14ac:dyDescent="0.25">
      <c r="A174" s="9" t="s">
        <v>490</v>
      </c>
      <c r="B174" s="9" t="s">
        <v>381</v>
      </c>
      <c r="C174" s="9">
        <v>44121701</v>
      </c>
      <c r="D174" s="10" t="s">
        <v>156</v>
      </c>
      <c r="E174" s="10" t="s">
        <v>494</v>
      </c>
      <c r="F174" s="33" t="s">
        <v>380</v>
      </c>
      <c r="G174" s="33">
        <v>1</v>
      </c>
      <c r="H174" s="33">
        <v>0</v>
      </c>
      <c r="I174" s="33">
        <v>0</v>
      </c>
      <c r="J174" s="33">
        <v>0</v>
      </c>
      <c r="K174" s="33">
        <f>SUM(Tabla1[[#This Row],[PRIMER TRIMESTRE]:[CUARTO TRIMESTRE]])</f>
        <v>1</v>
      </c>
      <c r="L174" s="11">
        <v>165</v>
      </c>
      <c r="M174" s="47">
        <f t="shared" si="2"/>
        <v>165</v>
      </c>
      <c r="N174" s="11"/>
      <c r="O174" s="10"/>
      <c r="P174" s="10"/>
      <c r="Q174" s="10"/>
      <c r="R174" s="31"/>
      <c r="W174" s="4"/>
    </row>
    <row r="175" spans="1:23" x14ac:dyDescent="0.25">
      <c r="A175" s="9" t="s">
        <v>490</v>
      </c>
      <c r="B175" s="9" t="s">
        <v>381</v>
      </c>
      <c r="C175" s="9">
        <v>44121804</v>
      </c>
      <c r="D175" s="10" t="s">
        <v>156</v>
      </c>
      <c r="E175" s="10" t="s">
        <v>495</v>
      </c>
      <c r="F175" s="33" t="s">
        <v>376</v>
      </c>
      <c r="G175" s="33">
        <v>5</v>
      </c>
      <c r="H175" s="33">
        <v>0</v>
      </c>
      <c r="I175" s="33">
        <v>5</v>
      </c>
      <c r="J175" s="33">
        <v>0</v>
      </c>
      <c r="K175" s="33">
        <f>SUM(Tabla1[[#This Row],[PRIMER TRIMESTRE]:[CUARTO TRIMESTRE]])</f>
        <v>10</v>
      </c>
      <c r="L175" s="11">
        <v>90</v>
      </c>
      <c r="M175" s="47">
        <f t="shared" si="2"/>
        <v>900</v>
      </c>
      <c r="N175" s="11"/>
      <c r="O175" s="10"/>
      <c r="P175" s="10"/>
      <c r="Q175" s="10"/>
      <c r="R175" s="31"/>
      <c r="W175" s="4"/>
    </row>
    <row r="176" spans="1:23" x14ac:dyDescent="0.25">
      <c r="A176" s="9" t="s">
        <v>490</v>
      </c>
      <c r="B176" s="9" t="s">
        <v>381</v>
      </c>
      <c r="C176" s="9">
        <v>44122003</v>
      </c>
      <c r="D176" s="10" t="s">
        <v>156</v>
      </c>
      <c r="E176" s="10" t="s">
        <v>496</v>
      </c>
      <c r="F176" s="33" t="s">
        <v>376</v>
      </c>
      <c r="G176" s="33">
        <v>5</v>
      </c>
      <c r="H176" s="33">
        <v>5</v>
      </c>
      <c r="I176" s="33">
        <v>3</v>
      </c>
      <c r="J176" s="33">
        <v>5</v>
      </c>
      <c r="K176" s="33">
        <f>SUM(Tabla1[[#This Row],[PRIMER TRIMESTRE]:[CUARTO TRIMESTRE]])</f>
        <v>18</v>
      </c>
      <c r="L176" s="11">
        <v>350</v>
      </c>
      <c r="M176" s="47">
        <f t="shared" si="2"/>
        <v>6300</v>
      </c>
      <c r="N176" s="11"/>
      <c r="O176" s="10"/>
      <c r="P176" s="10"/>
      <c r="Q176" s="10"/>
      <c r="R176" s="31"/>
      <c r="W176" s="4"/>
    </row>
    <row r="177" spans="1:23" x14ac:dyDescent="0.25">
      <c r="A177" s="9" t="s">
        <v>490</v>
      </c>
      <c r="B177" s="9" t="s">
        <v>381</v>
      </c>
      <c r="C177" s="9">
        <v>44122003</v>
      </c>
      <c r="D177" s="10" t="s">
        <v>156</v>
      </c>
      <c r="E177" s="10" t="s">
        <v>497</v>
      </c>
      <c r="F177" s="33" t="s">
        <v>376</v>
      </c>
      <c r="G177" s="33">
        <v>5</v>
      </c>
      <c r="H177" s="33">
        <v>5</v>
      </c>
      <c r="I177" s="33">
        <v>3</v>
      </c>
      <c r="J177" s="33">
        <v>5</v>
      </c>
      <c r="K177" s="33">
        <f>SUM(Tabla1[[#This Row],[PRIMER TRIMESTRE]:[CUARTO TRIMESTRE]])</f>
        <v>18</v>
      </c>
      <c r="L177" s="11">
        <v>560</v>
      </c>
      <c r="M177" s="47">
        <f t="shared" si="2"/>
        <v>10080</v>
      </c>
      <c r="N177" s="11"/>
      <c r="O177" s="10"/>
      <c r="P177" s="10"/>
      <c r="Q177" s="10"/>
      <c r="R177" s="31"/>
      <c r="W177" s="4"/>
    </row>
    <row r="178" spans="1:23" x14ac:dyDescent="0.25">
      <c r="A178" s="9" t="s">
        <v>490</v>
      </c>
      <c r="B178" s="9" t="s">
        <v>381</v>
      </c>
      <c r="C178" s="9">
        <v>44122003</v>
      </c>
      <c r="D178" s="10" t="s">
        <v>156</v>
      </c>
      <c r="E178" s="10" t="s">
        <v>498</v>
      </c>
      <c r="F178" s="33" t="s">
        <v>376</v>
      </c>
      <c r="G178" s="33">
        <v>5</v>
      </c>
      <c r="H178" s="33">
        <v>5</v>
      </c>
      <c r="I178" s="33">
        <v>3</v>
      </c>
      <c r="J178" s="33">
        <v>5</v>
      </c>
      <c r="K178" s="33">
        <f>SUM(Tabla1[[#This Row],[PRIMER TRIMESTRE]:[CUARTO TRIMESTRE]])</f>
        <v>18</v>
      </c>
      <c r="L178" s="11">
        <v>1300</v>
      </c>
      <c r="M178" s="47">
        <f t="shared" si="2"/>
        <v>23400</v>
      </c>
      <c r="N178" s="11"/>
      <c r="O178" s="10"/>
      <c r="P178" s="10"/>
      <c r="Q178" s="10"/>
      <c r="R178" s="31"/>
      <c r="W178" s="4"/>
    </row>
    <row r="179" spans="1:23" x14ac:dyDescent="0.25">
      <c r="A179" s="9" t="s">
        <v>490</v>
      </c>
      <c r="B179" s="9" t="s">
        <v>381</v>
      </c>
      <c r="C179" s="9">
        <v>44121622</v>
      </c>
      <c r="D179" s="10" t="s">
        <v>156</v>
      </c>
      <c r="E179" s="10" t="s">
        <v>499</v>
      </c>
      <c r="F179" s="33" t="s">
        <v>376</v>
      </c>
      <c r="G179" s="33">
        <v>0</v>
      </c>
      <c r="H179" s="33">
        <v>5</v>
      </c>
      <c r="I179" s="33">
        <v>0</v>
      </c>
      <c r="J179" s="33">
        <v>0</v>
      </c>
      <c r="K179" s="33">
        <f>SUM(Tabla1[[#This Row],[PRIMER TRIMESTRE]:[CUARTO TRIMESTRE]])</f>
        <v>5</v>
      </c>
      <c r="L179" s="11">
        <v>65</v>
      </c>
      <c r="M179" s="47">
        <f t="shared" si="2"/>
        <v>325</v>
      </c>
      <c r="N179" s="11"/>
      <c r="O179" s="10"/>
      <c r="P179" s="10"/>
      <c r="Q179" s="10"/>
      <c r="R179" s="31"/>
      <c r="W179" s="4"/>
    </row>
    <row r="180" spans="1:23" x14ac:dyDescent="0.25">
      <c r="A180" s="9" t="s">
        <v>490</v>
      </c>
      <c r="B180" s="9" t="s">
        <v>381</v>
      </c>
      <c r="C180" s="9">
        <v>44122106</v>
      </c>
      <c r="D180" s="10" t="s">
        <v>156</v>
      </c>
      <c r="E180" s="10" t="s">
        <v>500</v>
      </c>
      <c r="F180" s="33" t="s">
        <v>380</v>
      </c>
      <c r="G180" s="33">
        <v>0</v>
      </c>
      <c r="H180" s="33">
        <v>5</v>
      </c>
      <c r="I180" s="33">
        <v>0</v>
      </c>
      <c r="J180" s="33">
        <v>0</v>
      </c>
      <c r="K180" s="33">
        <f>SUM(Tabla1[[#This Row],[PRIMER TRIMESTRE]:[CUARTO TRIMESTRE]])</f>
        <v>5</v>
      </c>
      <c r="L180" s="11">
        <v>100</v>
      </c>
      <c r="M180" s="47">
        <f t="shared" si="2"/>
        <v>500</v>
      </c>
      <c r="N180" s="11"/>
      <c r="O180" s="10"/>
      <c r="P180" s="10"/>
      <c r="Q180" s="10"/>
      <c r="R180" s="31"/>
      <c r="W180" s="4"/>
    </row>
    <row r="181" spans="1:23" x14ac:dyDescent="0.25">
      <c r="A181" s="9" t="s">
        <v>490</v>
      </c>
      <c r="B181" s="9" t="s">
        <v>381</v>
      </c>
      <c r="C181" s="9">
        <v>31201517</v>
      </c>
      <c r="D181" s="10" t="s">
        <v>99</v>
      </c>
      <c r="E181" s="10" t="s">
        <v>501</v>
      </c>
      <c r="F181" s="33" t="s">
        <v>376</v>
      </c>
      <c r="G181" s="33">
        <v>25</v>
      </c>
      <c r="H181" s="33">
        <v>25</v>
      </c>
      <c r="I181" s="33">
        <v>25</v>
      </c>
      <c r="J181" s="33">
        <v>25</v>
      </c>
      <c r="K181" s="33">
        <f>SUM(Tabla1[[#This Row],[PRIMER TRIMESTRE]:[CUARTO TRIMESTRE]])</f>
        <v>100</v>
      </c>
      <c r="L181" s="11">
        <v>320</v>
      </c>
      <c r="M181" s="47">
        <f t="shared" si="2"/>
        <v>32000</v>
      </c>
      <c r="N181" s="11"/>
      <c r="O181" s="10"/>
      <c r="P181" s="10"/>
      <c r="Q181" s="10"/>
      <c r="R181" s="31"/>
      <c r="W181" s="4"/>
    </row>
    <row r="182" spans="1:23" x14ac:dyDescent="0.25">
      <c r="A182" s="9" t="s">
        <v>490</v>
      </c>
      <c r="B182" s="9" t="s">
        <v>381</v>
      </c>
      <c r="C182" s="9">
        <v>31201517</v>
      </c>
      <c r="D182" s="10" t="s">
        <v>99</v>
      </c>
      <c r="E182" s="10" t="s">
        <v>502</v>
      </c>
      <c r="F182" s="33" t="s">
        <v>376</v>
      </c>
      <c r="G182" s="33">
        <v>25</v>
      </c>
      <c r="H182" s="33">
        <v>15</v>
      </c>
      <c r="I182" s="33">
        <v>15</v>
      </c>
      <c r="J182" s="33">
        <v>25</v>
      </c>
      <c r="K182" s="33">
        <f>SUM(Tabla1[[#This Row],[PRIMER TRIMESTRE]:[CUARTO TRIMESTRE]])</f>
        <v>80</v>
      </c>
      <c r="L182" s="11">
        <v>165</v>
      </c>
      <c r="M182" s="47">
        <f t="shared" si="2"/>
        <v>13200</v>
      </c>
      <c r="N182" s="11"/>
      <c r="O182" s="10"/>
      <c r="P182" s="10"/>
      <c r="Q182" s="10"/>
      <c r="R182" s="31"/>
      <c r="W182" s="4"/>
    </row>
    <row r="183" spans="1:23" x14ac:dyDescent="0.25">
      <c r="A183" s="9" t="s">
        <v>490</v>
      </c>
      <c r="B183" s="9" t="s">
        <v>381</v>
      </c>
      <c r="C183" s="9">
        <v>31201517</v>
      </c>
      <c r="D183" s="10" t="s">
        <v>99</v>
      </c>
      <c r="E183" s="10" t="s">
        <v>503</v>
      </c>
      <c r="F183" s="33" t="s">
        <v>376</v>
      </c>
      <c r="G183" s="33">
        <v>25</v>
      </c>
      <c r="H183" s="33">
        <v>15</v>
      </c>
      <c r="I183" s="33">
        <v>10</v>
      </c>
      <c r="J183" s="33">
        <v>15</v>
      </c>
      <c r="K183" s="33">
        <f>SUM(Tabla1[[#This Row],[PRIMER TRIMESTRE]:[CUARTO TRIMESTRE]])</f>
        <v>65</v>
      </c>
      <c r="L183" s="11">
        <v>100</v>
      </c>
      <c r="M183" s="47">
        <f t="shared" si="2"/>
        <v>6500</v>
      </c>
      <c r="N183" s="11"/>
      <c r="O183" s="10"/>
      <c r="P183" s="10"/>
      <c r="Q183" s="10"/>
      <c r="R183" s="31"/>
      <c r="W183" s="4"/>
    </row>
    <row r="184" spans="1:23" x14ac:dyDescent="0.25">
      <c r="A184" s="9" t="s">
        <v>490</v>
      </c>
      <c r="B184" s="9" t="s">
        <v>381</v>
      </c>
      <c r="C184" s="9">
        <v>31201517</v>
      </c>
      <c r="D184" s="10" t="s">
        <v>99</v>
      </c>
      <c r="E184" s="10" t="s">
        <v>504</v>
      </c>
      <c r="F184" s="33" t="s">
        <v>376</v>
      </c>
      <c r="G184" s="33">
        <v>15</v>
      </c>
      <c r="H184" s="33">
        <v>5</v>
      </c>
      <c r="I184" s="33">
        <v>10</v>
      </c>
      <c r="J184" s="33">
        <v>15</v>
      </c>
      <c r="K184" s="33">
        <f>SUM(Tabla1[[#This Row],[PRIMER TRIMESTRE]:[CUARTO TRIMESTRE]])</f>
        <v>45</v>
      </c>
      <c r="L184" s="11">
        <v>335</v>
      </c>
      <c r="M184" s="47">
        <f t="shared" si="2"/>
        <v>15075</v>
      </c>
      <c r="N184" s="11"/>
      <c r="O184" s="10"/>
      <c r="P184" s="10"/>
      <c r="Q184" s="10"/>
      <c r="R184" s="31"/>
      <c r="W184" s="4"/>
    </row>
    <row r="185" spans="1:23" x14ac:dyDescent="0.25">
      <c r="A185" s="9" t="s">
        <v>490</v>
      </c>
      <c r="B185" s="9" t="s">
        <v>381</v>
      </c>
      <c r="C185" s="9">
        <v>44101806</v>
      </c>
      <c r="D185" s="10" t="s">
        <v>154</v>
      </c>
      <c r="E185" s="10" t="s">
        <v>505</v>
      </c>
      <c r="F185" s="33" t="s">
        <v>376</v>
      </c>
      <c r="G185" s="33">
        <v>0</v>
      </c>
      <c r="H185" s="33">
        <v>0</v>
      </c>
      <c r="I185" s="33">
        <v>0</v>
      </c>
      <c r="J185" s="33">
        <v>0</v>
      </c>
      <c r="K185" s="33">
        <f>SUM(Tabla1[[#This Row],[PRIMER TRIMESTRE]:[CUARTO TRIMESTRE]])</f>
        <v>0</v>
      </c>
      <c r="L185" s="11">
        <v>400</v>
      </c>
      <c r="M185" s="47">
        <f t="shared" si="2"/>
        <v>0</v>
      </c>
      <c r="N185" s="11"/>
      <c r="O185" s="10"/>
      <c r="P185" s="10"/>
      <c r="Q185" s="10"/>
      <c r="R185" s="31"/>
      <c r="W185" s="4"/>
    </row>
    <row r="186" spans="1:23" x14ac:dyDescent="0.25">
      <c r="A186" s="9" t="s">
        <v>490</v>
      </c>
      <c r="B186" s="9" t="s">
        <v>381</v>
      </c>
      <c r="C186" s="9">
        <v>44101806</v>
      </c>
      <c r="D186" s="10" t="s">
        <v>154</v>
      </c>
      <c r="E186" s="10" t="s">
        <v>506</v>
      </c>
      <c r="F186" s="33" t="s">
        <v>376</v>
      </c>
      <c r="G186" s="33">
        <v>0</v>
      </c>
      <c r="H186" s="33">
        <v>0</v>
      </c>
      <c r="I186" s="33">
        <v>0</v>
      </c>
      <c r="J186" s="33">
        <v>0</v>
      </c>
      <c r="K186" s="33">
        <f>SUM(Tabla1[[#This Row],[PRIMER TRIMESTRE]:[CUARTO TRIMESTRE]])</f>
        <v>0</v>
      </c>
      <c r="L186" s="11">
        <v>80</v>
      </c>
      <c r="M186" s="47">
        <f t="shared" si="2"/>
        <v>0</v>
      </c>
      <c r="N186" s="11"/>
      <c r="O186" s="10"/>
      <c r="P186" s="10"/>
      <c r="Q186" s="10"/>
      <c r="R186" s="31"/>
      <c r="W186" s="4"/>
    </row>
    <row r="187" spans="1:23" x14ac:dyDescent="0.25">
      <c r="A187" s="9" t="s">
        <v>490</v>
      </c>
      <c r="B187" s="9" t="s">
        <v>381</v>
      </c>
      <c r="C187" s="9">
        <v>44122104</v>
      </c>
      <c r="D187" s="10" t="s">
        <v>156</v>
      </c>
      <c r="E187" s="10" t="s">
        <v>507</v>
      </c>
      <c r="F187" s="33" t="s">
        <v>380</v>
      </c>
      <c r="G187" s="33">
        <v>15</v>
      </c>
      <c r="H187" s="33">
        <v>15</v>
      </c>
      <c r="I187" s="33">
        <v>15</v>
      </c>
      <c r="J187" s="33">
        <v>0</v>
      </c>
      <c r="K187" s="33">
        <f>SUM(Tabla1[[#This Row],[PRIMER TRIMESTRE]:[CUARTO TRIMESTRE]])</f>
        <v>45</v>
      </c>
      <c r="L187" s="11">
        <v>60</v>
      </c>
      <c r="M187" s="47">
        <f t="shared" si="2"/>
        <v>2700</v>
      </c>
      <c r="N187" s="11"/>
      <c r="O187" s="10"/>
      <c r="P187" s="10"/>
      <c r="Q187" s="10"/>
      <c r="R187" s="31"/>
      <c r="W187" s="4"/>
    </row>
    <row r="188" spans="1:23" x14ac:dyDescent="0.25">
      <c r="A188" s="9" t="s">
        <v>490</v>
      </c>
      <c r="B188" s="9" t="s">
        <v>381</v>
      </c>
      <c r="C188" s="9">
        <v>44122104</v>
      </c>
      <c r="D188" s="10" t="s">
        <v>156</v>
      </c>
      <c r="E188" s="10" t="s">
        <v>508</v>
      </c>
      <c r="F188" s="33" t="s">
        <v>380</v>
      </c>
      <c r="G188" s="33">
        <v>15</v>
      </c>
      <c r="H188" s="33">
        <v>15</v>
      </c>
      <c r="I188" s="33">
        <v>15</v>
      </c>
      <c r="J188" s="33">
        <v>0</v>
      </c>
      <c r="K188" s="33">
        <f>SUM(Tabla1[[#This Row],[PRIMER TRIMESTRE]:[CUARTO TRIMESTRE]])</f>
        <v>45</v>
      </c>
      <c r="L188" s="11">
        <v>35</v>
      </c>
      <c r="M188" s="47">
        <f t="shared" si="2"/>
        <v>1575</v>
      </c>
      <c r="N188" s="11"/>
      <c r="O188" s="10"/>
      <c r="P188" s="10"/>
      <c r="Q188" s="10"/>
      <c r="R188" s="31"/>
      <c r="W188" s="4"/>
    </row>
    <row r="189" spans="1:23" x14ac:dyDescent="0.25">
      <c r="A189" s="9" t="s">
        <v>490</v>
      </c>
      <c r="B189" s="9" t="s">
        <v>381</v>
      </c>
      <c r="C189" s="9">
        <v>44111611</v>
      </c>
      <c r="D189" s="10" t="s">
        <v>155</v>
      </c>
      <c r="E189" s="10" t="s">
        <v>509</v>
      </c>
      <c r="F189" s="33" t="s">
        <v>380</v>
      </c>
      <c r="G189" s="33">
        <v>10</v>
      </c>
      <c r="H189" s="33">
        <v>5</v>
      </c>
      <c r="I189" s="33">
        <v>5</v>
      </c>
      <c r="J189" s="33">
        <v>5</v>
      </c>
      <c r="K189" s="33">
        <f>SUM(Tabla1[[#This Row],[PRIMER TRIMESTRE]:[CUARTO TRIMESTRE]])</f>
        <v>25</v>
      </c>
      <c r="L189" s="11">
        <v>130</v>
      </c>
      <c r="M189" s="47">
        <f t="shared" si="2"/>
        <v>3250</v>
      </c>
      <c r="N189" s="11"/>
      <c r="O189" s="10"/>
      <c r="P189" s="10"/>
      <c r="Q189" s="10"/>
      <c r="R189" s="31"/>
      <c r="W189" s="4"/>
    </row>
    <row r="190" spans="1:23" x14ac:dyDescent="0.25">
      <c r="A190" s="9" t="s">
        <v>490</v>
      </c>
      <c r="B190" s="9" t="s">
        <v>381</v>
      </c>
      <c r="C190" s="9">
        <v>44111611</v>
      </c>
      <c r="D190" s="10" t="s">
        <v>155</v>
      </c>
      <c r="E190" s="10" t="s">
        <v>510</v>
      </c>
      <c r="F190" s="33" t="s">
        <v>380</v>
      </c>
      <c r="G190" s="33">
        <v>10</v>
      </c>
      <c r="H190" s="33">
        <v>5</v>
      </c>
      <c r="I190" s="33">
        <v>5</v>
      </c>
      <c r="J190" s="33">
        <v>5</v>
      </c>
      <c r="K190" s="33">
        <f>SUM(Tabla1[[#This Row],[PRIMER TRIMESTRE]:[CUARTO TRIMESTRE]])</f>
        <v>25</v>
      </c>
      <c r="L190" s="11">
        <v>100</v>
      </c>
      <c r="M190" s="47">
        <f t="shared" si="2"/>
        <v>2500</v>
      </c>
      <c r="N190" s="11"/>
      <c r="O190" s="10"/>
      <c r="P190" s="10"/>
      <c r="Q190" s="10"/>
      <c r="R190" s="31"/>
      <c r="W190" s="4"/>
    </row>
    <row r="191" spans="1:23" x14ac:dyDescent="0.25">
      <c r="A191" s="9" t="s">
        <v>490</v>
      </c>
      <c r="B191" s="9" t="s">
        <v>381</v>
      </c>
      <c r="C191" s="9">
        <v>44121802</v>
      </c>
      <c r="D191" s="10" t="s">
        <v>156</v>
      </c>
      <c r="E191" s="10" t="s">
        <v>511</v>
      </c>
      <c r="F191" s="33" t="s">
        <v>380</v>
      </c>
      <c r="G191" s="33">
        <v>5</v>
      </c>
      <c r="H191" s="33">
        <v>0</v>
      </c>
      <c r="I191" s="33">
        <v>5</v>
      </c>
      <c r="J191" s="33">
        <v>0</v>
      </c>
      <c r="K191" s="33">
        <f>SUM(Tabla1[[#This Row],[PRIMER TRIMESTRE]:[CUARTO TRIMESTRE]])</f>
        <v>10</v>
      </c>
      <c r="L191" s="11">
        <v>220</v>
      </c>
      <c r="M191" s="47">
        <f t="shared" si="2"/>
        <v>2200</v>
      </c>
      <c r="N191" s="11"/>
      <c r="O191" s="10"/>
      <c r="P191" s="10"/>
      <c r="Q191" s="10"/>
      <c r="R191" s="31"/>
      <c r="W191" s="4"/>
    </row>
    <row r="192" spans="1:23" x14ac:dyDescent="0.25">
      <c r="A192" s="9" t="s">
        <v>490</v>
      </c>
      <c r="B192" s="9" t="s">
        <v>381</v>
      </c>
      <c r="C192" s="9">
        <v>43202101</v>
      </c>
      <c r="D192" s="10" t="s">
        <v>150</v>
      </c>
      <c r="E192" s="10" t="s">
        <v>512</v>
      </c>
      <c r="F192" s="33" t="s">
        <v>376</v>
      </c>
      <c r="G192" s="33">
        <v>3</v>
      </c>
      <c r="H192" s="33">
        <v>0</v>
      </c>
      <c r="I192" s="33">
        <v>2</v>
      </c>
      <c r="J192" s="33">
        <v>0</v>
      </c>
      <c r="K192" s="33">
        <f>SUM(Tabla1[[#This Row],[PRIMER TRIMESTRE]:[CUARTO TRIMESTRE]])</f>
        <v>5</v>
      </c>
      <c r="L192" s="11">
        <v>800</v>
      </c>
      <c r="M192" s="47">
        <f t="shared" si="2"/>
        <v>4000</v>
      </c>
      <c r="N192" s="11"/>
      <c r="O192" s="10"/>
      <c r="P192" s="10"/>
      <c r="Q192" s="10"/>
      <c r="R192" s="31"/>
      <c r="W192" s="4"/>
    </row>
    <row r="193" spans="1:23" x14ac:dyDescent="0.25">
      <c r="A193" s="9" t="s">
        <v>490</v>
      </c>
      <c r="B193" s="9" t="s">
        <v>381</v>
      </c>
      <c r="C193" s="9">
        <v>44122005</v>
      </c>
      <c r="D193" s="10" t="s">
        <v>156</v>
      </c>
      <c r="E193" s="10" t="s">
        <v>513</v>
      </c>
      <c r="F193" s="33" t="s">
        <v>449</v>
      </c>
      <c r="G193" s="33">
        <v>3</v>
      </c>
      <c r="H193" s="33">
        <v>2</v>
      </c>
      <c r="I193" s="33">
        <v>0</v>
      </c>
      <c r="J193" s="33">
        <v>0</v>
      </c>
      <c r="K193" s="33">
        <f>SUM(Tabla1[[#This Row],[PRIMER TRIMESTRE]:[CUARTO TRIMESTRE]])</f>
        <v>5</v>
      </c>
      <c r="L193" s="11">
        <v>345</v>
      </c>
      <c r="M193" s="47">
        <f t="shared" si="2"/>
        <v>1725</v>
      </c>
      <c r="N193" s="11"/>
      <c r="O193" s="10"/>
      <c r="P193" s="10"/>
      <c r="Q193" s="10"/>
      <c r="R193" s="31"/>
      <c r="W193" s="4"/>
    </row>
    <row r="194" spans="1:23" x14ac:dyDescent="0.25">
      <c r="A194" s="9" t="s">
        <v>490</v>
      </c>
      <c r="B194" s="9" t="s">
        <v>381</v>
      </c>
      <c r="C194" s="9">
        <v>44122005</v>
      </c>
      <c r="D194" s="10" t="s">
        <v>156</v>
      </c>
      <c r="E194" s="10" t="s">
        <v>514</v>
      </c>
      <c r="F194" s="33" t="s">
        <v>449</v>
      </c>
      <c r="G194" s="33">
        <v>3</v>
      </c>
      <c r="H194" s="33">
        <v>2</v>
      </c>
      <c r="I194" s="33">
        <v>0</v>
      </c>
      <c r="J194" s="33">
        <v>0</v>
      </c>
      <c r="K194" s="33">
        <f>SUM(Tabla1[[#This Row],[PRIMER TRIMESTRE]:[CUARTO TRIMESTRE]])</f>
        <v>5</v>
      </c>
      <c r="L194" s="11">
        <v>380</v>
      </c>
      <c r="M194" s="47">
        <f t="shared" si="2"/>
        <v>1900</v>
      </c>
      <c r="N194" s="11"/>
      <c r="O194" s="10"/>
      <c r="P194" s="10"/>
      <c r="Q194" s="10"/>
      <c r="R194" s="31"/>
      <c r="W194" s="4"/>
    </row>
    <row r="195" spans="1:23" x14ac:dyDescent="0.25">
      <c r="A195" s="9" t="s">
        <v>490</v>
      </c>
      <c r="B195" s="9" t="s">
        <v>381</v>
      </c>
      <c r="C195" s="9">
        <v>44122002</v>
      </c>
      <c r="D195" s="10" t="s">
        <v>156</v>
      </c>
      <c r="E195" s="10" t="s">
        <v>515</v>
      </c>
      <c r="F195" s="33" t="s">
        <v>449</v>
      </c>
      <c r="G195" s="33">
        <v>10</v>
      </c>
      <c r="H195" s="33">
        <v>10</v>
      </c>
      <c r="I195" s="33">
        <v>0</v>
      </c>
      <c r="J195" s="33">
        <v>10</v>
      </c>
      <c r="K195" s="33">
        <f>SUM(Tabla1[[#This Row],[PRIMER TRIMESTRE]:[CUARTO TRIMESTRE]])</f>
        <v>30</v>
      </c>
      <c r="L195" s="11">
        <v>310</v>
      </c>
      <c r="M195" s="47">
        <f t="shared" si="2"/>
        <v>9300</v>
      </c>
      <c r="N195" s="11"/>
      <c r="O195" s="10"/>
      <c r="P195" s="10"/>
      <c r="Q195" s="10"/>
      <c r="R195" s="31"/>
      <c r="W195" s="4"/>
    </row>
    <row r="196" spans="1:23" x14ac:dyDescent="0.25">
      <c r="A196" s="9" t="s">
        <v>490</v>
      </c>
      <c r="B196" s="9" t="s">
        <v>381</v>
      </c>
      <c r="C196" s="9">
        <v>14111514</v>
      </c>
      <c r="D196" s="10" t="s">
        <v>34</v>
      </c>
      <c r="E196" s="10" t="s">
        <v>516</v>
      </c>
      <c r="F196" s="33" t="s">
        <v>376</v>
      </c>
      <c r="G196" s="33">
        <v>10</v>
      </c>
      <c r="H196" s="33">
        <v>10</v>
      </c>
      <c r="I196" s="33">
        <v>10</v>
      </c>
      <c r="J196" s="33">
        <v>10</v>
      </c>
      <c r="K196" s="33">
        <f>SUM(Tabla1[[#This Row],[PRIMER TRIMESTRE]:[CUARTO TRIMESTRE]])</f>
        <v>40</v>
      </c>
      <c r="L196" s="11">
        <v>200</v>
      </c>
      <c r="M196" s="47">
        <f t="shared" si="2"/>
        <v>8000</v>
      </c>
      <c r="N196" s="11"/>
      <c r="O196" s="10"/>
      <c r="P196" s="10"/>
      <c r="Q196" s="10"/>
      <c r="R196" s="31"/>
      <c r="W196" s="4"/>
    </row>
    <row r="197" spans="1:23" x14ac:dyDescent="0.25">
      <c r="A197" s="9" t="s">
        <v>490</v>
      </c>
      <c r="B197" s="9" t="s">
        <v>381</v>
      </c>
      <c r="C197" s="9">
        <v>43201808</v>
      </c>
      <c r="D197" s="10" t="s">
        <v>150</v>
      </c>
      <c r="E197" s="10" t="s">
        <v>517</v>
      </c>
      <c r="F197" s="33" t="s">
        <v>376</v>
      </c>
      <c r="G197" s="33">
        <v>10</v>
      </c>
      <c r="H197" s="33">
        <v>10</v>
      </c>
      <c r="I197" s="33">
        <v>10</v>
      </c>
      <c r="J197" s="33">
        <v>10</v>
      </c>
      <c r="K197" s="33">
        <f>SUM(Tabla1[[#This Row],[PRIMER TRIMESTRE]:[CUARTO TRIMESTRE]])</f>
        <v>40</v>
      </c>
      <c r="L197" s="11">
        <v>25</v>
      </c>
      <c r="M197" s="47">
        <f t="shared" si="2"/>
        <v>1000</v>
      </c>
      <c r="N197" s="11"/>
      <c r="O197" s="10"/>
      <c r="P197" s="10"/>
      <c r="Q197" s="10"/>
      <c r="R197" s="31"/>
      <c r="W197" s="4"/>
    </row>
    <row r="198" spans="1:23" x14ac:dyDescent="0.25">
      <c r="A198" s="9" t="s">
        <v>490</v>
      </c>
      <c r="B198" s="9" t="s">
        <v>381</v>
      </c>
      <c r="C198" s="9">
        <v>43201811</v>
      </c>
      <c r="D198" s="10" t="s">
        <v>150</v>
      </c>
      <c r="E198" s="10" t="s">
        <v>518</v>
      </c>
      <c r="F198" s="33" t="s">
        <v>376</v>
      </c>
      <c r="G198" s="33">
        <v>10</v>
      </c>
      <c r="H198" s="33">
        <v>10</v>
      </c>
      <c r="I198" s="33">
        <v>10</v>
      </c>
      <c r="J198" s="33">
        <v>10</v>
      </c>
      <c r="K198" s="33">
        <f>SUM(Tabla1[[#This Row],[PRIMER TRIMESTRE]:[CUARTO TRIMESTRE]])</f>
        <v>40</v>
      </c>
      <c r="L198" s="11">
        <v>25</v>
      </c>
      <c r="M198" s="47">
        <f t="shared" si="2"/>
        <v>1000</v>
      </c>
      <c r="N198" s="11"/>
      <c r="O198" s="10"/>
      <c r="P198" s="10"/>
      <c r="Q198" s="10"/>
      <c r="R198" s="31"/>
      <c r="W198" s="4"/>
    </row>
    <row r="199" spans="1:23" x14ac:dyDescent="0.25">
      <c r="A199" s="9" t="s">
        <v>490</v>
      </c>
      <c r="B199" s="9" t="s">
        <v>381</v>
      </c>
      <c r="C199" s="9">
        <v>44121605</v>
      </c>
      <c r="D199" s="10" t="s">
        <v>156</v>
      </c>
      <c r="E199" s="10" t="s">
        <v>519</v>
      </c>
      <c r="F199" s="33" t="s">
        <v>376</v>
      </c>
      <c r="G199" s="33">
        <v>5</v>
      </c>
      <c r="H199" s="33">
        <v>5</v>
      </c>
      <c r="I199" s="33">
        <v>0</v>
      </c>
      <c r="J199" s="33">
        <v>5</v>
      </c>
      <c r="K199" s="33">
        <f>SUM(Tabla1[[#This Row],[PRIMER TRIMESTRE]:[CUARTO TRIMESTRE]])</f>
        <v>15</v>
      </c>
      <c r="L199" s="11">
        <v>400</v>
      </c>
      <c r="M199" s="47">
        <f t="shared" si="2"/>
        <v>6000</v>
      </c>
      <c r="N199" s="11"/>
      <c r="O199" s="10"/>
      <c r="P199" s="10"/>
      <c r="Q199" s="10"/>
      <c r="R199" s="31"/>
      <c r="W199" s="4"/>
    </row>
    <row r="200" spans="1:23" x14ac:dyDescent="0.25">
      <c r="A200" s="9" t="s">
        <v>490</v>
      </c>
      <c r="B200" s="9" t="s">
        <v>381</v>
      </c>
      <c r="C200" s="9">
        <v>44121605</v>
      </c>
      <c r="D200" s="10" t="s">
        <v>156</v>
      </c>
      <c r="E200" s="10" t="s">
        <v>520</v>
      </c>
      <c r="F200" s="33" t="s">
        <v>380</v>
      </c>
      <c r="G200" s="33">
        <v>1</v>
      </c>
      <c r="H200" s="33">
        <v>0</v>
      </c>
      <c r="I200" s="33">
        <v>1</v>
      </c>
      <c r="J200" s="33">
        <v>0</v>
      </c>
      <c r="K200" s="33">
        <f>SUM(Tabla1[[#This Row],[PRIMER TRIMESTRE]:[CUARTO TRIMESTRE]])</f>
        <v>2</v>
      </c>
      <c r="L200" s="11">
        <v>590</v>
      </c>
      <c r="M200" s="47">
        <f t="shared" si="2"/>
        <v>1180</v>
      </c>
      <c r="N200" s="11"/>
      <c r="O200" s="10"/>
      <c r="P200" s="10"/>
      <c r="Q200" s="10"/>
      <c r="R200" s="31"/>
      <c r="W200" s="4"/>
    </row>
    <row r="201" spans="1:23" x14ac:dyDescent="0.25">
      <c r="A201" s="9" t="s">
        <v>490</v>
      </c>
      <c r="B201" s="9" t="s">
        <v>381</v>
      </c>
      <c r="C201" s="9">
        <v>44121605</v>
      </c>
      <c r="D201" s="10" t="s">
        <v>156</v>
      </c>
      <c r="E201" s="10" t="s">
        <v>521</v>
      </c>
      <c r="F201" s="33" t="s">
        <v>380</v>
      </c>
      <c r="G201" s="33">
        <v>0</v>
      </c>
      <c r="H201" s="33">
        <v>0</v>
      </c>
      <c r="I201" s="33">
        <v>1</v>
      </c>
      <c r="J201" s="33">
        <v>0</v>
      </c>
      <c r="K201" s="33">
        <f>SUM(Tabla1[[#This Row],[PRIMER TRIMESTRE]:[CUARTO TRIMESTRE]])</f>
        <v>1</v>
      </c>
      <c r="L201" s="11">
        <v>620</v>
      </c>
      <c r="M201" s="47">
        <f t="shared" si="2"/>
        <v>620</v>
      </c>
      <c r="N201" s="11"/>
      <c r="O201" s="10"/>
      <c r="P201" s="10"/>
      <c r="Q201" s="10"/>
      <c r="R201" s="31"/>
      <c r="W201" s="4"/>
    </row>
    <row r="202" spans="1:23" x14ac:dyDescent="0.25">
      <c r="A202" s="9" t="s">
        <v>490</v>
      </c>
      <c r="B202" s="9" t="s">
        <v>381</v>
      </c>
      <c r="C202" s="9">
        <v>44121605</v>
      </c>
      <c r="D202" s="10" t="s">
        <v>156</v>
      </c>
      <c r="E202" s="10" t="s">
        <v>522</v>
      </c>
      <c r="F202" s="33" t="s">
        <v>380</v>
      </c>
      <c r="G202" s="33">
        <v>0</v>
      </c>
      <c r="H202" s="33">
        <v>0</v>
      </c>
      <c r="I202" s="33">
        <v>1</v>
      </c>
      <c r="J202" s="33">
        <v>0</v>
      </c>
      <c r="K202" s="33">
        <f>SUM(Tabla1[[#This Row],[PRIMER TRIMESTRE]:[CUARTO TRIMESTRE]])</f>
        <v>1</v>
      </c>
      <c r="L202" s="11">
        <v>665</v>
      </c>
      <c r="M202" s="47">
        <f t="shared" si="2"/>
        <v>665</v>
      </c>
      <c r="N202" s="11"/>
      <c r="O202" s="10"/>
      <c r="P202" s="10"/>
      <c r="Q202" s="10"/>
      <c r="R202" s="31"/>
      <c r="W202" s="4"/>
    </row>
    <row r="203" spans="1:23" x14ac:dyDescent="0.25">
      <c r="A203" s="9" t="s">
        <v>490</v>
      </c>
      <c r="B203" s="9" t="s">
        <v>381</v>
      </c>
      <c r="C203" s="9">
        <v>44121703</v>
      </c>
      <c r="D203" s="10" t="s">
        <v>156</v>
      </c>
      <c r="E203" s="10" t="s">
        <v>523</v>
      </c>
      <c r="F203" s="33" t="s">
        <v>380</v>
      </c>
      <c r="G203" s="33">
        <v>0</v>
      </c>
      <c r="H203" s="33">
        <v>0</v>
      </c>
      <c r="I203" s="33">
        <v>3</v>
      </c>
      <c r="J203" s="33">
        <v>0</v>
      </c>
      <c r="K203" s="33">
        <f>SUM(Tabla1[[#This Row],[PRIMER TRIMESTRE]:[CUARTO TRIMESTRE]])</f>
        <v>3</v>
      </c>
      <c r="L203" s="11">
        <v>50</v>
      </c>
      <c r="M203" s="47">
        <f t="shared" si="2"/>
        <v>150</v>
      </c>
      <c r="N203" s="11"/>
      <c r="O203" s="10"/>
      <c r="P203" s="10"/>
      <c r="Q203" s="10"/>
      <c r="R203" s="31"/>
      <c r="W203" s="4"/>
    </row>
    <row r="204" spans="1:23" x14ac:dyDescent="0.25">
      <c r="A204" s="9" t="s">
        <v>490</v>
      </c>
      <c r="B204" s="9" t="s">
        <v>381</v>
      </c>
      <c r="C204" s="9">
        <v>44122011</v>
      </c>
      <c r="D204" s="10" t="s">
        <v>156</v>
      </c>
      <c r="E204" s="10" t="s">
        <v>524</v>
      </c>
      <c r="F204" s="33" t="s">
        <v>380</v>
      </c>
      <c r="G204" s="33">
        <v>0</v>
      </c>
      <c r="H204" s="33">
        <v>0</v>
      </c>
      <c r="I204" s="33">
        <v>0</v>
      </c>
      <c r="J204" s="33">
        <v>0</v>
      </c>
      <c r="K204" s="33">
        <f>SUM(Tabla1[[#This Row],[PRIMER TRIMESTRE]:[CUARTO TRIMESTRE]])</f>
        <v>0</v>
      </c>
      <c r="L204" s="11">
        <v>195</v>
      </c>
      <c r="M204" s="47">
        <f t="shared" si="2"/>
        <v>0</v>
      </c>
      <c r="N204" s="11"/>
      <c r="O204" s="10"/>
      <c r="P204" s="10"/>
      <c r="Q204" s="10"/>
      <c r="R204" s="31"/>
      <c r="W204" s="4"/>
    </row>
    <row r="205" spans="1:23" x14ac:dyDescent="0.25">
      <c r="A205" s="9" t="s">
        <v>490</v>
      </c>
      <c r="B205" s="9" t="s">
        <v>381</v>
      </c>
      <c r="C205" s="9">
        <v>44122011</v>
      </c>
      <c r="D205" s="10" t="s">
        <v>156</v>
      </c>
      <c r="E205" s="10" t="s">
        <v>525</v>
      </c>
      <c r="F205" s="33" t="s">
        <v>380</v>
      </c>
      <c r="G205" s="33">
        <v>0</v>
      </c>
      <c r="H205" s="33">
        <v>0</v>
      </c>
      <c r="I205" s="33">
        <v>0</v>
      </c>
      <c r="J205" s="33">
        <v>0</v>
      </c>
      <c r="K205" s="33">
        <f>SUM(Tabla1[[#This Row],[PRIMER TRIMESTRE]:[CUARTO TRIMESTRE]])</f>
        <v>0</v>
      </c>
      <c r="L205" s="11">
        <v>290</v>
      </c>
      <c r="M205" s="47">
        <f t="shared" ref="M205:M268" si="4">+K205*L205</f>
        <v>0</v>
      </c>
      <c r="N205" s="11"/>
      <c r="O205" s="10"/>
      <c r="P205" s="10"/>
      <c r="Q205" s="10"/>
      <c r="R205" s="31"/>
      <c r="W205" s="4"/>
    </row>
    <row r="206" spans="1:23" x14ac:dyDescent="0.25">
      <c r="A206" s="9" t="s">
        <v>490</v>
      </c>
      <c r="B206" s="9" t="s">
        <v>381</v>
      </c>
      <c r="C206" s="9">
        <v>44122011</v>
      </c>
      <c r="D206" s="10" t="s">
        <v>156</v>
      </c>
      <c r="E206" s="10" t="s">
        <v>526</v>
      </c>
      <c r="F206" s="33" t="s">
        <v>376</v>
      </c>
      <c r="G206" s="33">
        <v>5</v>
      </c>
      <c r="H206" s="33">
        <v>0</v>
      </c>
      <c r="I206" s="33">
        <v>5</v>
      </c>
      <c r="J206" s="33">
        <v>0</v>
      </c>
      <c r="K206" s="33">
        <f>SUM(Tabla1[[#This Row],[PRIMER TRIMESTRE]:[CUARTO TRIMESTRE]])</f>
        <v>10</v>
      </c>
      <c r="L206" s="11">
        <v>290</v>
      </c>
      <c r="M206" s="47">
        <f t="shared" si="4"/>
        <v>2900</v>
      </c>
      <c r="N206" s="11"/>
      <c r="O206" s="10"/>
      <c r="P206" s="10"/>
      <c r="Q206" s="10"/>
      <c r="R206" s="31"/>
      <c r="W206" s="4"/>
    </row>
    <row r="207" spans="1:23" x14ac:dyDescent="0.25">
      <c r="A207" s="9" t="s">
        <v>490</v>
      </c>
      <c r="B207" s="9" t="s">
        <v>381</v>
      </c>
      <c r="C207" s="9">
        <v>44122011</v>
      </c>
      <c r="D207" s="10" t="s">
        <v>156</v>
      </c>
      <c r="E207" s="10" t="s">
        <v>527</v>
      </c>
      <c r="F207" s="33" t="s">
        <v>380</v>
      </c>
      <c r="G207" s="33">
        <v>3</v>
      </c>
      <c r="H207" s="33">
        <v>2</v>
      </c>
      <c r="I207" s="33">
        <v>3</v>
      </c>
      <c r="J207" s="33">
        <v>2</v>
      </c>
      <c r="K207" s="33">
        <f>SUM(Tabla1[[#This Row],[PRIMER TRIMESTRE]:[CUARTO TRIMESTRE]])</f>
        <v>10</v>
      </c>
      <c r="L207" s="11">
        <v>275</v>
      </c>
      <c r="M207" s="47">
        <f t="shared" si="4"/>
        <v>2750</v>
      </c>
      <c r="N207" s="11"/>
      <c r="O207" s="10"/>
      <c r="P207" s="10"/>
      <c r="Q207" s="10"/>
      <c r="R207" s="31"/>
      <c r="W207" s="4"/>
    </row>
    <row r="208" spans="1:23" x14ac:dyDescent="0.25">
      <c r="A208" s="9" t="s">
        <v>490</v>
      </c>
      <c r="B208" s="9" t="s">
        <v>381</v>
      </c>
      <c r="C208" s="9">
        <v>44122011</v>
      </c>
      <c r="D208" s="10" t="s">
        <v>156</v>
      </c>
      <c r="E208" s="10" t="s">
        <v>528</v>
      </c>
      <c r="F208" s="33" t="s">
        <v>380</v>
      </c>
      <c r="G208" s="33">
        <v>3</v>
      </c>
      <c r="H208" s="33">
        <v>2</v>
      </c>
      <c r="I208" s="33">
        <v>3</v>
      </c>
      <c r="J208" s="33">
        <v>0</v>
      </c>
      <c r="K208" s="33">
        <f>SUM(Tabla1[[#This Row],[PRIMER TRIMESTRE]:[CUARTO TRIMESTRE]])</f>
        <v>8</v>
      </c>
      <c r="L208" s="11">
        <v>265</v>
      </c>
      <c r="M208" s="47">
        <f t="shared" si="4"/>
        <v>2120</v>
      </c>
      <c r="N208" s="11"/>
      <c r="O208" s="10"/>
      <c r="P208" s="10"/>
      <c r="Q208" s="10"/>
      <c r="R208" s="31"/>
      <c r="W208" s="4"/>
    </row>
    <row r="209" spans="1:23" x14ac:dyDescent="0.25">
      <c r="A209" s="9" t="s">
        <v>490</v>
      </c>
      <c r="B209" s="9" t="s">
        <v>381</v>
      </c>
      <c r="C209" s="9">
        <v>44122011</v>
      </c>
      <c r="D209" s="10" t="s">
        <v>156</v>
      </c>
      <c r="E209" s="10" t="s">
        <v>529</v>
      </c>
      <c r="F209" s="33" t="s">
        <v>380</v>
      </c>
      <c r="G209" s="33">
        <v>3</v>
      </c>
      <c r="H209" s="33">
        <v>2</v>
      </c>
      <c r="I209" s="33">
        <v>3</v>
      </c>
      <c r="J209" s="33">
        <v>0</v>
      </c>
      <c r="K209" s="33">
        <f>SUM(Tabla1[[#This Row],[PRIMER TRIMESTRE]:[CUARTO TRIMESTRE]])</f>
        <v>8</v>
      </c>
      <c r="L209" s="11">
        <v>260</v>
      </c>
      <c r="M209" s="47">
        <f t="shared" si="4"/>
        <v>2080</v>
      </c>
      <c r="N209" s="11"/>
      <c r="O209" s="10"/>
      <c r="P209" s="10"/>
      <c r="Q209" s="10"/>
      <c r="R209" s="31"/>
      <c r="W209" s="4"/>
    </row>
    <row r="210" spans="1:23" x14ac:dyDescent="0.25">
      <c r="A210" s="9" t="s">
        <v>490</v>
      </c>
      <c r="B210" s="9" t="s">
        <v>381</v>
      </c>
      <c r="C210" s="9">
        <v>44122011</v>
      </c>
      <c r="D210" s="10" t="s">
        <v>156</v>
      </c>
      <c r="E210" s="10" t="s">
        <v>530</v>
      </c>
      <c r="F210" s="33" t="s">
        <v>380</v>
      </c>
      <c r="G210" s="33">
        <v>0</v>
      </c>
      <c r="H210" s="33">
        <v>0</v>
      </c>
      <c r="I210" s="33">
        <v>1</v>
      </c>
      <c r="J210" s="33">
        <v>0</v>
      </c>
      <c r="K210" s="33">
        <f>SUM(Tabla1[[#This Row],[PRIMER TRIMESTRE]:[CUARTO TRIMESTRE]])</f>
        <v>1</v>
      </c>
      <c r="L210" s="11">
        <v>1450</v>
      </c>
      <c r="M210" s="47">
        <f t="shared" si="4"/>
        <v>1450</v>
      </c>
      <c r="N210" s="11"/>
      <c r="O210" s="10"/>
      <c r="P210" s="10"/>
      <c r="Q210" s="10"/>
      <c r="R210" s="31"/>
      <c r="W210" s="4"/>
    </row>
    <row r="211" spans="1:23" x14ac:dyDescent="0.25">
      <c r="A211" s="9" t="s">
        <v>490</v>
      </c>
      <c r="B211" s="9" t="s">
        <v>381</v>
      </c>
      <c r="C211" s="9">
        <v>44122011</v>
      </c>
      <c r="D211" s="10" t="s">
        <v>156</v>
      </c>
      <c r="E211" s="10" t="s">
        <v>531</v>
      </c>
      <c r="F211" s="33" t="s">
        <v>380</v>
      </c>
      <c r="G211" s="33">
        <v>1</v>
      </c>
      <c r="H211" s="33">
        <v>0</v>
      </c>
      <c r="I211" s="33">
        <v>1</v>
      </c>
      <c r="J211" s="33">
        <v>0</v>
      </c>
      <c r="K211" s="33">
        <f>SUM(Tabla1[[#This Row],[PRIMER TRIMESTRE]:[CUARTO TRIMESTRE]])</f>
        <v>2</v>
      </c>
      <c r="L211" s="11">
        <v>1450</v>
      </c>
      <c r="M211" s="47">
        <f t="shared" si="4"/>
        <v>2900</v>
      </c>
      <c r="N211" s="11"/>
      <c r="O211" s="10"/>
      <c r="P211" s="10"/>
      <c r="Q211" s="10"/>
      <c r="R211" s="31"/>
      <c r="W211" s="4"/>
    </row>
    <row r="212" spans="1:23" x14ac:dyDescent="0.25">
      <c r="A212" s="9" t="s">
        <v>490</v>
      </c>
      <c r="B212" s="9" t="s">
        <v>381</v>
      </c>
      <c r="C212" s="9">
        <v>44122118</v>
      </c>
      <c r="D212" s="10" t="s">
        <v>156</v>
      </c>
      <c r="E212" s="10" t="s">
        <v>532</v>
      </c>
      <c r="F212" s="33" t="s">
        <v>380</v>
      </c>
      <c r="G212" s="33">
        <v>5</v>
      </c>
      <c r="H212" s="33">
        <v>3</v>
      </c>
      <c r="I212" s="33">
        <v>2</v>
      </c>
      <c r="J212" s="33">
        <v>5</v>
      </c>
      <c r="K212" s="33">
        <f>SUM(Tabla1[[#This Row],[PRIMER TRIMESTRE]:[CUARTO TRIMESTRE]])</f>
        <v>15</v>
      </c>
      <c r="L212" s="11">
        <v>355</v>
      </c>
      <c r="M212" s="47">
        <f t="shared" si="4"/>
        <v>5325</v>
      </c>
      <c r="N212" s="11"/>
      <c r="O212" s="10"/>
      <c r="P212" s="10"/>
      <c r="Q212" s="10"/>
      <c r="R212" s="31"/>
      <c r="W212" s="4"/>
    </row>
    <row r="213" spans="1:23" x14ac:dyDescent="0.25">
      <c r="A213" s="9" t="s">
        <v>490</v>
      </c>
      <c r="B213" s="9" t="s">
        <v>381</v>
      </c>
      <c r="C213" s="9">
        <v>44122101</v>
      </c>
      <c r="D213" s="10" t="s">
        <v>156</v>
      </c>
      <c r="E213" s="10" t="s">
        <v>533</v>
      </c>
      <c r="F213" s="33" t="s">
        <v>380</v>
      </c>
      <c r="G213" s="33">
        <v>25</v>
      </c>
      <c r="H213" s="33">
        <v>25</v>
      </c>
      <c r="I213" s="33">
        <v>25</v>
      </c>
      <c r="J213" s="33">
        <v>25</v>
      </c>
      <c r="K213" s="33">
        <f>SUM(Tabla1[[#This Row],[PRIMER TRIMESTRE]:[CUARTO TRIMESTRE]])</f>
        <v>100</v>
      </c>
      <c r="L213" s="11">
        <f t="shared" ref="L213" si="5">+K213+J213+I213+H213</f>
        <v>175</v>
      </c>
      <c r="M213" s="47">
        <f t="shared" si="4"/>
        <v>17500</v>
      </c>
      <c r="N213" s="11"/>
      <c r="O213" s="10"/>
      <c r="P213" s="10"/>
      <c r="Q213" s="10"/>
      <c r="R213" s="31"/>
      <c r="W213" s="4"/>
    </row>
    <row r="214" spans="1:23" x14ac:dyDescent="0.25">
      <c r="A214" s="9" t="s">
        <v>490</v>
      </c>
      <c r="B214" s="9" t="s">
        <v>381</v>
      </c>
      <c r="C214" s="9">
        <v>44121615</v>
      </c>
      <c r="D214" s="10" t="s">
        <v>156</v>
      </c>
      <c r="E214" s="10" t="s">
        <v>534</v>
      </c>
      <c r="F214" s="33" t="s">
        <v>376</v>
      </c>
      <c r="G214" s="33">
        <v>3</v>
      </c>
      <c r="H214" s="33">
        <v>0</v>
      </c>
      <c r="I214" s="33">
        <v>0</v>
      </c>
      <c r="J214" s="33">
        <v>0</v>
      </c>
      <c r="K214" s="33">
        <f>SUM(Tabla1[[#This Row],[PRIMER TRIMESTRE]:[CUARTO TRIMESTRE]])</f>
        <v>3</v>
      </c>
      <c r="L214" s="11">
        <v>1400</v>
      </c>
      <c r="M214" s="47">
        <f t="shared" si="4"/>
        <v>4200</v>
      </c>
      <c r="N214" s="11"/>
      <c r="O214" s="10"/>
      <c r="P214" s="10"/>
      <c r="Q214" s="10"/>
      <c r="R214" s="31"/>
      <c r="W214" s="4"/>
    </row>
    <row r="215" spans="1:23" x14ac:dyDescent="0.25">
      <c r="A215" s="9" t="s">
        <v>490</v>
      </c>
      <c r="B215" s="9" t="s">
        <v>381</v>
      </c>
      <c r="C215" s="9">
        <v>44121615</v>
      </c>
      <c r="D215" s="10" t="s">
        <v>156</v>
      </c>
      <c r="E215" s="10" t="s">
        <v>535</v>
      </c>
      <c r="F215" s="33" t="s">
        <v>376</v>
      </c>
      <c r="G215" s="33">
        <v>7</v>
      </c>
      <c r="H215" s="33">
        <v>5</v>
      </c>
      <c r="I215" s="33">
        <v>5</v>
      </c>
      <c r="J215" s="33">
        <v>0</v>
      </c>
      <c r="K215" s="33">
        <f>SUM(Tabla1[[#This Row],[PRIMER TRIMESTRE]:[CUARTO TRIMESTRE]])</f>
        <v>17</v>
      </c>
      <c r="L215" s="11">
        <v>160</v>
      </c>
      <c r="M215" s="47">
        <f t="shared" si="4"/>
        <v>2720</v>
      </c>
      <c r="N215" s="11"/>
      <c r="O215" s="10"/>
      <c r="P215" s="10"/>
      <c r="Q215" s="10"/>
      <c r="R215" s="31"/>
      <c r="W215" s="4"/>
    </row>
    <row r="216" spans="1:23" x14ac:dyDescent="0.25">
      <c r="A216" s="9" t="s">
        <v>490</v>
      </c>
      <c r="B216" s="9" t="s">
        <v>381</v>
      </c>
      <c r="C216" s="9">
        <v>44121611</v>
      </c>
      <c r="D216" s="10" t="s">
        <v>156</v>
      </c>
      <c r="E216" s="10" t="s">
        <v>536</v>
      </c>
      <c r="F216" s="33" t="s">
        <v>380</v>
      </c>
      <c r="G216" s="33">
        <v>0</v>
      </c>
      <c r="H216" s="33">
        <v>0</v>
      </c>
      <c r="I216" s="33">
        <v>2</v>
      </c>
      <c r="J216" s="33">
        <v>0</v>
      </c>
      <c r="K216" s="33">
        <f>SUM(Tabla1[[#This Row],[PRIMER TRIMESTRE]:[CUARTO TRIMESTRE]])</f>
        <v>2</v>
      </c>
      <c r="L216" s="11">
        <v>95</v>
      </c>
      <c r="M216" s="47">
        <f t="shared" si="4"/>
        <v>190</v>
      </c>
      <c r="N216" s="11"/>
      <c r="O216" s="10"/>
      <c r="P216" s="10"/>
      <c r="Q216" s="10"/>
      <c r="R216" s="31"/>
      <c r="W216" s="4"/>
    </row>
    <row r="217" spans="1:23" x14ac:dyDescent="0.25">
      <c r="A217" s="9" t="s">
        <v>490</v>
      </c>
      <c r="B217" s="9" t="s">
        <v>381</v>
      </c>
      <c r="C217" s="9">
        <v>44121611</v>
      </c>
      <c r="D217" s="10" t="s">
        <v>156</v>
      </c>
      <c r="E217" s="10" t="s">
        <v>537</v>
      </c>
      <c r="F217" s="33" t="s">
        <v>380</v>
      </c>
      <c r="G217" s="33">
        <v>7</v>
      </c>
      <c r="H217" s="33">
        <v>5</v>
      </c>
      <c r="I217" s="33">
        <v>5</v>
      </c>
      <c r="J217" s="33">
        <v>5</v>
      </c>
      <c r="K217" s="33">
        <f>SUM(Tabla1[[#This Row],[PRIMER TRIMESTRE]:[CUARTO TRIMESTRE]])</f>
        <v>22</v>
      </c>
      <c r="L217" s="11">
        <v>180</v>
      </c>
      <c r="M217" s="47">
        <f t="shared" si="4"/>
        <v>3960</v>
      </c>
      <c r="N217" s="11"/>
      <c r="O217" s="10"/>
      <c r="P217" s="10"/>
      <c r="Q217" s="10"/>
      <c r="R217" s="31"/>
      <c r="W217" s="4"/>
    </row>
    <row r="218" spans="1:23" x14ac:dyDescent="0.25">
      <c r="A218" s="9" t="s">
        <v>490</v>
      </c>
      <c r="B218" s="9" t="s">
        <v>381</v>
      </c>
      <c r="C218" s="9">
        <v>46151703</v>
      </c>
      <c r="D218" s="10" t="s">
        <v>167</v>
      </c>
      <c r="E218" s="10" t="s">
        <v>538</v>
      </c>
      <c r="F218" s="33" t="s">
        <v>376</v>
      </c>
      <c r="G218" s="33">
        <v>20</v>
      </c>
      <c r="H218" s="33">
        <v>10</v>
      </c>
      <c r="I218" s="33">
        <v>15</v>
      </c>
      <c r="J218" s="33">
        <v>20</v>
      </c>
      <c r="K218" s="33">
        <f>SUM(Tabla1[[#This Row],[PRIMER TRIMESTRE]:[CUARTO TRIMESTRE]])</f>
        <v>65</v>
      </c>
      <c r="L218" s="11">
        <v>70</v>
      </c>
      <c r="M218" s="47">
        <f t="shared" si="4"/>
        <v>4550</v>
      </c>
      <c r="N218" s="11"/>
      <c r="O218" s="10"/>
      <c r="P218" s="10"/>
      <c r="Q218" s="10"/>
      <c r="R218" s="31"/>
      <c r="W218" s="4"/>
    </row>
    <row r="219" spans="1:23" x14ac:dyDescent="0.25">
      <c r="A219" s="9" t="s">
        <v>490</v>
      </c>
      <c r="B219" s="9" t="s">
        <v>381</v>
      </c>
      <c r="C219" s="9">
        <v>44121905</v>
      </c>
      <c r="D219" s="10" t="s">
        <v>156</v>
      </c>
      <c r="E219" s="10" t="s">
        <v>539</v>
      </c>
      <c r="F219" s="33" t="s">
        <v>376</v>
      </c>
      <c r="G219" s="33">
        <v>20</v>
      </c>
      <c r="H219" s="33">
        <v>20</v>
      </c>
      <c r="I219" s="33">
        <v>20</v>
      </c>
      <c r="J219" s="33">
        <v>0</v>
      </c>
      <c r="K219" s="33">
        <f>SUM(Tabla1[[#This Row],[PRIMER TRIMESTRE]:[CUARTO TRIMESTRE]])</f>
        <v>60</v>
      </c>
      <c r="L219" s="11">
        <v>95</v>
      </c>
      <c r="M219" s="47">
        <f t="shared" si="4"/>
        <v>5700</v>
      </c>
      <c r="N219" s="11"/>
      <c r="O219" s="10"/>
      <c r="P219" s="10"/>
      <c r="Q219" s="10"/>
      <c r="R219" s="31"/>
      <c r="W219" s="4"/>
    </row>
    <row r="220" spans="1:23" x14ac:dyDescent="0.25">
      <c r="A220" s="9" t="s">
        <v>490</v>
      </c>
      <c r="B220" s="9" t="s">
        <v>381</v>
      </c>
      <c r="C220" s="9">
        <v>44121706</v>
      </c>
      <c r="D220" s="10" t="s">
        <v>156</v>
      </c>
      <c r="E220" s="10" t="s">
        <v>540</v>
      </c>
      <c r="F220" s="33" t="s">
        <v>380</v>
      </c>
      <c r="G220" s="33">
        <v>0</v>
      </c>
      <c r="H220" s="33">
        <v>0</v>
      </c>
      <c r="I220" s="33">
        <v>5</v>
      </c>
      <c r="J220" s="33">
        <v>0</v>
      </c>
      <c r="K220" s="33">
        <f>SUM(Tabla1[[#This Row],[PRIMER TRIMESTRE]:[CUARTO TRIMESTRE]])</f>
        <v>5</v>
      </c>
      <c r="L220" s="11">
        <v>115</v>
      </c>
      <c r="M220" s="47">
        <f t="shared" si="4"/>
        <v>575</v>
      </c>
      <c r="N220" s="11"/>
      <c r="O220" s="10"/>
      <c r="P220" s="10"/>
      <c r="Q220" s="10"/>
      <c r="R220" s="31"/>
      <c r="W220" s="4"/>
    </row>
    <row r="221" spans="1:23" x14ac:dyDescent="0.25">
      <c r="A221" s="9" t="s">
        <v>490</v>
      </c>
      <c r="B221" s="9" t="s">
        <v>381</v>
      </c>
      <c r="C221" s="9">
        <v>44121708</v>
      </c>
      <c r="D221" s="10" t="s">
        <v>156</v>
      </c>
      <c r="E221" s="10" t="s">
        <v>541</v>
      </c>
      <c r="F221" s="33" t="s">
        <v>380</v>
      </c>
      <c r="G221" s="33">
        <v>3</v>
      </c>
      <c r="H221" s="33">
        <v>2</v>
      </c>
      <c r="I221" s="33">
        <v>0</v>
      </c>
      <c r="J221" s="33">
        <v>3</v>
      </c>
      <c r="K221" s="33">
        <f>SUM(Tabla1[[#This Row],[PRIMER TRIMESTRE]:[CUARTO TRIMESTRE]])</f>
        <v>8</v>
      </c>
      <c r="L221" s="11">
        <v>95</v>
      </c>
      <c r="M221" s="47">
        <f t="shared" si="4"/>
        <v>760</v>
      </c>
      <c r="N221" s="11"/>
      <c r="O221" s="10"/>
      <c r="P221" s="10"/>
      <c r="Q221" s="10"/>
      <c r="R221" s="31"/>
      <c r="W221" s="4"/>
    </row>
    <row r="222" spans="1:23" x14ac:dyDescent="0.25">
      <c r="A222" s="9" t="s">
        <v>490</v>
      </c>
      <c r="B222" s="9" t="s">
        <v>381</v>
      </c>
      <c r="C222" s="9">
        <v>44121708</v>
      </c>
      <c r="D222" s="10" t="s">
        <v>156</v>
      </c>
      <c r="E222" s="10" t="s">
        <v>542</v>
      </c>
      <c r="F222" s="33" t="s">
        <v>376</v>
      </c>
      <c r="G222" s="33">
        <v>0</v>
      </c>
      <c r="H222" s="33">
        <v>0</v>
      </c>
      <c r="I222" s="33">
        <v>3</v>
      </c>
      <c r="J222" s="33">
        <v>0</v>
      </c>
      <c r="K222" s="33">
        <f>SUM(Tabla1[[#This Row],[PRIMER TRIMESTRE]:[CUARTO TRIMESTRE]])</f>
        <v>3</v>
      </c>
      <c r="L222" s="11">
        <v>25</v>
      </c>
      <c r="M222" s="47">
        <f t="shared" si="4"/>
        <v>75</v>
      </c>
      <c r="N222" s="11"/>
      <c r="O222" s="10"/>
      <c r="P222" s="10"/>
      <c r="Q222" s="10"/>
      <c r="R222" s="31"/>
      <c r="W222" s="4"/>
    </row>
    <row r="223" spans="1:23" x14ac:dyDescent="0.25">
      <c r="A223" s="9" t="s">
        <v>490</v>
      </c>
      <c r="B223" s="9" t="s">
        <v>381</v>
      </c>
      <c r="C223" s="9">
        <v>14111528</v>
      </c>
      <c r="D223" s="10" t="s">
        <v>34</v>
      </c>
      <c r="E223" s="10" t="s">
        <v>543</v>
      </c>
      <c r="F223" s="33" t="s">
        <v>376</v>
      </c>
      <c r="G223" s="33">
        <v>3</v>
      </c>
      <c r="H223" s="33">
        <v>0</v>
      </c>
      <c r="I223" s="33">
        <v>0</v>
      </c>
      <c r="J223" s="33">
        <v>0</v>
      </c>
      <c r="K223" s="33">
        <f>SUM(Tabla1[[#This Row],[PRIMER TRIMESTRE]:[CUARTO TRIMESTRE]])</f>
        <v>3</v>
      </c>
      <c r="L223" s="11">
        <v>390</v>
      </c>
      <c r="M223" s="47">
        <f t="shared" si="4"/>
        <v>1170</v>
      </c>
      <c r="N223" s="11"/>
      <c r="O223" s="10"/>
      <c r="P223" s="10"/>
      <c r="Q223" s="10"/>
      <c r="R223" s="31"/>
      <c r="W223" s="4"/>
    </row>
    <row r="224" spans="1:23" x14ac:dyDescent="0.25">
      <c r="A224" s="9" t="s">
        <v>490</v>
      </c>
      <c r="B224" s="9" t="s">
        <v>381</v>
      </c>
      <c r="C224" s="9">
        <v>44101602</v>
      </c>
      <c r="D224" s="10" t="s">
        <v>154</v>
      </c>
      <c r="E224" s="10" t="s">
        <v>544</v>
      </c>
      <c r="F224" s="33" t="s">
        <v>376</v>
      </c>
      <c r="G224" s="33">
        <v>3</v>
      </c>
      <c r="H224" s="33">
        <v>0</v>
      </c>
      <c r="I224" s="33">
        <v>0</v>
      </c>
      <c r="J224" s="33">
        <v>0</v>
      </c>
      <c r="K224" s="33">
        <f>SUM(Tabla1[[#This Row],[PRIMER TRIMESTRE]:[CUARTO TRIMESTRE]])</f>
        <v>3</v>
      </c>
      <c r="L224" s="11">
        <v>200</v>
      </c>
      <c r="M224" s="47">
        <f t="shared" si="4"/>
        <v>600</v>
      </c>
      <c r="N224" s="11"/>
      <c r="O224" s="10"/>
      <c r="P224" s="10"/>
      <c r="Q224" s="10"/>
      <c r="R224" s="31"/>
      <c r="W224" s="4"/>
    </row>
    <row r="225" spans="1:23" x14ac:dyDescent="0.25">
      <c r="A225" s="9" t="s">
        <v>490</v>
      </c>
      <c r="B225" s="9" t="s">
        <v>381</v>
      </c>
      <c r="C225" s="9">
        <v>44101602</v>
      </c>
      <c r="D225" s="10" t="s">
        <v>154</v>
      </c>
      <c r="E225" s="10" t="s">
        <v>545</v>
      </c>
      <c r="F225" s="33" t="s">
        <v>376</v>
      </c>
      <c r="G225" s="33">
        <v>3</v>
      </c>
      <c r="H225" s="33">
        <v>0</v>
      </c>
      <c r="I225" s="33">
        <v>0</v>
      </c>
      <c r="J225" s="33">
        <v>0</v>
      </c>
      <c r="K225" s="33">
        <f>SUM(Tabla1[[#This Row],[PRIMER TRIMESTRE]:[CUARTO TRIMESTRE]])</f>
        <v>3</v>
      </c>
      <c r="L225" s="11">
        <v>660</v>
      </c>
      <c r="M225" s="47">
        <f t="shared" si="4"/>
        <v>1980</v>
      </c>
      <c r="N225" s="11"/>
      <c r="O225" s="10"/>
      <c r="P225" s="10"/>
      <c r="Q225" s="10"/>
      <c r="R225" s="31"/>
      <c r="W225" s="4"/>
    </row>
    <row r="226" spans="1:23" x14ac:dyDescent="0.25">
      <c r="A226" s="9" t="s">
        <v>490</v>
      </c>
      <c r="B226" s="9" t="s">
        <v>381</v>
      </c>
      <c r="C226" s="9">
        <v>44122104</v>
      </c>
      <c r="D226" s="10" t="s">
        <v>156</v>
      </c>
      <c r="E226" s="10" t="s">
        <v>546</v>
      </c>
      <c r="F226" s="33" t="s">
        <v>376</v>
      </c>
      <c r="G226" s="33">
        <v>10</v>
      </c>
      <c r="H226" s="33">
        <v>5</v>
      </c>
      <c r="I226" s="33">
        <v>0</v>
      </c>
      <c r="J226" s="33">
        <v>0</v>
      </c>
      <c r="K226" s="33">
        <f>SUM(Tabla1[[#This Row],[PRIMER TRIMESTRE]:[CUARTO TRIMESTRE]])</f>
        <v>15</v>
      </c>
      <c r="L226" s="11">
        <v>135</v>
      </c>
      <c r="M226" s="47">
        <f t="shared" si="4"/>
        <v>2025</v>
      </c>
      <c r="N226" s="11"/>
      <c r="O226" s="10"/>
      <c r="P226" s="10"/>
      <c r="Q226" s="10"/>
      <c r="R226" s="31"/>
      <c r="W226" s="4"/>
    </row>
    <row r="227" spans="1:23" x14ac:dyDescent="0.25">
      <c r="A227" s="9" t="s">
        <v>490</v>
      </c>
      <c r="B227" s="9" t="s">
        <v>381</v>
      </c>
      <c r="C227" s="9">
        <v>44121706</v>
      </c>
      <c r="D227" s="10" t="s">
        <v>156</v>
      </c>
      <c r="E227" s="10" t="s">
        <v>547</v>
      </c>
      <c r="F227" s="33" t="s">
        <v>376</v>
      </c>
      <c r="G227" s="33">
        <v>10</v>
      </c>
      <c r="H227" s="33">
        <v>5</v>
      </c>
      <c r="I227" s="33">
        <v>0</v>
      </c>
      <c r="J227" s="33">
        <v>0</v>
      </c>
      <c r="K227" s="33">
        <f>SUM(Tabla1[[#This Row],[PRIMER TRIMESTRE]:[CUARTO TRIMESTRE]])</f>
        <v>15</v>
      </c>
      <c r="L227" s="11">
        <v>160</v>
      </c>
      <c r="M227" s="47">
        <f t="shared" si="4"/>
        <v>2400</v>
      </c>
      <c r="N227" s="11"/>
      <c r="O227" s="10"/>
      <c r="P227" s="10"/>
      <c r="Q227" s="10"/>
      <c r="R227" s="31"/>
      <c r="W227" s="4"/>
    </row>
    <row r="228" spans="1:23" x14ac:dyDescent="0.25">
      <c r="A228" s="9" t="s">
        <v>490</v>
      </c>
      <c r="B228" s="9" t="s">
        <v>381</v>
      </c>
      <c r="C228" s="9">
        <v>56101529</v>
      </c>
      <c r="D228" s="10" t="s">
        <v>235</v>
      </c>
      <c r="E228" s="10" t="s">
        <v>548</v>
      </c>
      <c r="F228" s="33" t="s">
        <v>376</v>
      </c>
      <c r="G228" s="33">
        <v>15</v>
      </c>
      <c r="H228" s="33">
        <v>0</v>
      </c>
      <c r="I228" s="33">
        <v>10</v>
      </c>
      <c r="J228" s="33">
        <v>0</v>
      </c>
      <c r="K228" s="33">
        <f>SUM(Tabla1[[#This Row],[PRIMER TRIMESTRE]:[CUARTO TRIMESTRE]])</f>
        <v>25</v>
      </c>
      <c r="L228" s="11">
        <v>300</v>
      </c>
      <c r="M228" s="47">
        <f t="shared" si="4"/>
        <v>7500</v>
      </c>
      <c r="N228" s="11"/>
      <c r="O228" s="10"/>
      <c r="P228" s="10"/>
      <c r="Q228" s="10"/>
      <c r="R228" s="31"/>
      <c r="W228" s="4"/>
    </row>
    <row r="229" spans="1:23" x14ac:dyDescent="0.25">
      <c r="A229" s="9" t="s">
        <v>490</v>
      </c>
      <c r="B229" s="9" t="s">
        <v>381</v>
      </c>
      <c r="C229" s="9">
        <v>41111604</v>
      </c>
      <c r="D229" s="10" t="s">
        <v>127</v>
      </c>
      <c r="E229" s="10" t="s">
        <v>549</v>
      </c>
      <c r="F229" s="33" t="s">
        <v>376</v>
      </c>
      <c r="G229" s="33">
        <v>15</v>
      </c>
      <c r="H229" s="33">
        <v>0</v>
      </c>
      <c r="I229" s="33">
        <v>5</v>
      </c>
      <c r="J229" s="33">
        <v>0</v>
      </c>
      <c r="K229" s="33">
        <f>SUM(Tabla1[[#This Row],[PRIMER TRIMESTRE]:[CUARTO TRIMESTRE]])</f>
        <v>20</v>
      </c>
      <c r="L229" s="11">
        <v>25</v>
      </c>
      <c r="M229" s="47">
        <f t="shared" si="4"/>
        <v>500</v>
      </c>
      <c r="N229" s="11"/>
      <c r="O229" s="10"/>
      <c r="P229" s="10"/>
      <c r="Q229" s="10"/>
      <c r="R229" s="31"/>
      <c r="W229" s="4"/>
    </row>
    <row r="230" spans="1:23" x14ac:dyDescent="0.25">
      <c r="A230" s="9" t="s">
        <v>490</v>
      </c>
      <c r="B230" s="9" t="s">
        <v>381</v>
      </c>
      <c r="C230" s="9">
        <v>44121716</v>
      </c>
      <c r="D230" s="10" t="s">
        <v>156</v>
      </c>
      <c r="E230" s="10" t="s">
        <v>550</v>
      </c>
      <c r="F230" s="33" t="s">
        <v>376</v>
      </c>
      <c r="G230" s="33">
        <v>18</v>
      </c>
      <c r="H230" s="33">
        <v>18</v>
      </c>
      <c r="I230" s="33">
        <v>18</v>
      </c>
      <c r="J230" s="33">
        <v>18</v>
      </c>
      <c r="K230" s="33">
        <f>SUM(Tabla1[[#This Row],[PRIMER TRIMESTRE]:[CUARTO TRIMESTRE]])</f>
        <v>72</v>
      </c>
      <c r="L230" s="11">
        <v>20</v>
      </c>
      <c r="M230" s="47">
        <f t="shared" si="4"/>
        <v>1440</v>
      </c>
      <c r="N230" s="11"/>
      <c r="O230" s="10"/>
      <c r="P230" s="10"/>
      <c r="Q230" s="10"/>
      <c r="R230" s="31"/>
      <c r="W230" s="4"/>
    </row>
    <row r="231" spans="1:23" x14ac:dyDescent="0.25">
      <c r="A231" s="9" t="s">
        <v>490</v>
      </c>
      <c r="B231" s="9" t="s">
        <v>381</v>
      </c>
      <c r="C231" s="9">
        <v>44121716</v>
      </c>
      <c r="D231" s="10" t="s">
        <v>156</v>
      </c>
      <c r="E231" s="10" t="s">
        <v>551</v>
      </c>
      <c r="F231" s="33" t="s">
        <v>376</v>
      </c>
      <c r="G231" s="33">
        <v>18</v>
      </c>
      <c r="H231" s="33">
        <v>18</v>
      </c>
      <c r="I231" s="33">
        <v>18</v>
      </c>
      <c r="J231" s="33">
        <v>18</v>
      </c>
      <c r="K231" s="33">
        <f>SUM(Tabla1[[#This Row],[PRIMER TRIMESTRE]:[CUARTO TRIMESTRE]])</f>
        <v>72</v>
      </c>
      <c r="L231" s="11">
        <v>20</v>
      </c>
      <c r="M231" s="47">
        <f t="shared" si="4"/>
        <v>1440</v>
      </c>
      <c r="N231" s="11"/>
      <c r="O231" s="10"/>
      <c r="P231" s="10"/>
      <c r="Q231" s="10"/>
      <c r="R231" s="31"/>
      <c r="W231" s="4"/>
    </row>
    <row r="232" spans="1:23" x14ac:dyDescent="0.25">
      <c r="A232" s="9" t="s">
        <v>490</v>
      </c>
      <c r="B232" s="9" t="s">
        <v>381</v>
      </c>
      <c r="C232" s="9">
        <v>14111801</v>
      </c>
      <c r="D232" s="10" t="s">
        <v>34</v>
      </c>
      <c r="E232" s="10" t="s">
        <v>552</v>
      </c>
      <c r="F232" s="33" t="s">
        <v>376</v>
      </c>
      <c r="G232" s="33">
        <v>50</v>
      </c>
      <c r="H232" s="33">
        <v>50</v>
      </c>
      <c r="I232" s="33">
        <v>50</v>
      </c>
      <c r="J232" s="33">
        <v>50</v>
      </c>
      <c r="K232" s="33">
        <f>SUM(Tabla1[[#This Row],[PRIMER TRIMESTRE]:[CUARTO TRIMESTRE]])</f>
        <v>200</v>
      </c>
      <c r="L232" s="11">
        <v>15</v>
      </c>
      <c r="M232" s="47">
        <f t="shared" si="4"/>
        <v>3000</v>
      </c>
      <c r="N232" s="11"/>
      <c r="O232" s="10"/>
      <c r="P232" s="10"/>
      <c r="Q232" s="10"/>
      <c r="R232" s="31"/>
      <c r="W232" s="4"/>
    </row>
    <row r="233" spans="1:23" x14ac:dyDescent="0.25">
      <c r="A233" s="9" t="s">
        <v>490</v>
      </c>
      <c r="B233" s="9" t="s">
        <v>381</v>
      </c>
      <c r="C233" s="9">
        <v>14111801</v>
      </c>
      <c r="D233" s="10" t="s">
        <v>34</v>
      </c>
      <c r="E233" s="10" t="s">
        <v>553</v>
      </c>
      <c r="F233" s="33" t="s">
        <v>376</v>
      </c>
      <c r="G233" s="33">
        <v>0</v>
      </c>
      <c r="H233" s="33">
        <v>0</v>
      </c>
      <c r="I233" s="33">
        <v>0</v>
      </c>
      <c r="J233" s="33">
        <v>0</v>
      </c>
      <c r="K233" s="33">
        <f>SUM(Tabla1[[#This Row],[PRIMER TRIMESTRE]:[CUARTO TRIMESTRE]])</f>
        <v>0</v>
      </c>
      <c r="L233" s="11">
        <v>35</v>
      </c>
      <c r="M233" s="47">
        <f t="shared" si="4"/>
        <v>0</v>
      </c>
      <c r="N233" s="11"/>
      <c r="O233" s="10"/>
      <c r="P233" s="10"/>
      <c r="Q233" s="10"/>
      <c r="R233" s="31"/>
      <c r="W233" s="4"/>
    </row>
    <row r="234" spans="1:23" x14ac:dyDescent="0.25">
      <c r="A234" s="9" t="s">
        <v>490</v>
      </c>
      <c r="B234" s="9" t="s">
        <v>381</v>
      </c>
      <c r="C234" s="9">
        <v>14111801</v>
      </c>
      <c r="D234" s="10" t="s">
        <v>34</v>
      </c>
      <c r="E234" s="10" t="s">
        <v>554</v>
      </c>
      <c r="F234" s="33" t="s">
        <v>376</v>
      </c>
      <c r="G234" s="33">
        <v>8</v>
      </c>
      <c r="H234" s="33">
        <v>0</v>
      </c>
      <c r="I234" s="33">
        <v>7</v>
      </c>
      <c r="J234" s="33">
        <v>0</v>
      </c>
      <c r="K234" s="33">
        <f>SUM(Tabla1[[#This Row],[PRIMER TRIMESTRE]:[CUARTO TRIMESTRE]])</f>
        <v>15</v>
      </c>
      <c r="L234" s="11">
        <v>30</v>
      </c>
      <c r="M234" s="47">
        <f t="shared" si="4"/>
        <v>450</v>
      </c>
      <c r="N234" s="11"/>
      <c r="O234" s="10"/>
      <c r="P234" s="10"/>
      <c r="Q234" s="10"/>
      <c r="R234" s="31"/>
      <c r="W234" s="4"/>
    </row>
    <row r="235" spans="1:23" x14ac:dyDescent="0.25">
      <c r="A235" s="9" t="s">
        <v>490</v>
      </c>
      <c r="B235" s="9" t="s">
        <v>381</v>
      </c>
      <c r="C235" s="9">
        <v>44121613</v>
      </c>
      <c r="D235" s="10" t="s">
        <v>156</v>
      </c>
      <c r="E235" s="10" t="s">
        <v>555</v>
      </c>
      <c r="F235" s="33" t="s">
        <v>376</v>
      </c>
      <c r="G235" s="33">
        <v>8</v>
      </c>
      <c r="H235" s="33">
        <v>5</v>
      </c>
      <c r="I235" s="33">
        <v>0</v>
      </c>
      <c r="J235" s="33">
        <v>5</v>
      </c>
      <c r="K235" s="33">
        <f>SUM(Tabla1[[#This Row],[PRIMER TRIMESTRE]:[CUARTO TRIMESTRE]])</f>
        <v>18</v>
      </c>
      <c r="L235" s="11">
        <v>45</v>
      </c>
      <c r="M235" s="47">
        <f t="shared" si="4"/>
        <v>810</v>
      </c>
      <c r="N235" s="11"/>
      <c r="O235" s="10"/>
      <c r="P235" s="10"/>
      <c r="Q235" s="10"/>
      <c r="R235" s="31"/>
      <c r="W235" s="4"/>
    </row>
    <row r="236" spans="1:23" x14ac:dyDescent="0.25">
      <c r="A236" s="9" t="s">
        <v>490</v>
      </c>
      <c r="B236" s="9" t="s">
        <v>381</v>
      </c>
      <c r="C236" s="9">
        <v>44121619</v>
      </c>
      <c r="D236" s="10" t="s">
        <v>156</v>
      </c>
      <c r="E236" s="10" t="s">
        <v>556</v>
      </c>
      <c r="F236" s="33" t="s">
        <v>376</v>
      </c>
      <c r="G236" s="33">
        <v>3</v>
      </c>
      <c r="H236" s="33">
        <v>0</v>
      </c>
      <c r="I236" s="33">
        <v>0</v>
      </c>
      <c r="J236" s="33">
        <v>2</v>
      </c>
      <c r="K236" s="33">
        <f>SUM(Tabla1[[#This Row],[PRIMER TRIMESTRE]:[CUARTO TRIMESTRE]])</f>
        <v>5</v>
      </c>
      <c r="L236" s="11">
        <v>1980</v>
      </c>
      <c r="M236" s="47">
        <f t="shared" si="4"/>
        <v>9900</v>
      </c>
      <c r="N236" s="11"/>
      <c r="O236" s="10"/>
      <c r="P236" s="10"/>
      <c r="Q236" s="10"/>
      <c r="R236" s="31"/>
      <c r="W236" s="4"/>
    </row>
    <row r="237" spans="1:23" x14ac:dyDescent="0.25">
      <c r="A237" s="9" t="s">
        <v>490</v>
      </c>
      <c r="B237" s="9" t="s">
        <v>381</v>
      </c>
      <c r="C237" s="9">
        <v>44122015</v>
      </c>
      <c r="D237" s="10" t="s">
        <v>156</v>
      </c>
      <c r="E237" s="10" t="s">
        <v>557</v>
      </c>
      <c r="F237" s="33" t="s">
        <v>380</v>
      </c>
      <c r="G237" s="33">
        <v>3</v>
      </c>
      <c r="H237" s="33">
        <v>0</v>
      </c>
      <c r="I237" s="33">
        <v>2</v>
      </c>
      <c r="J237" s="33">
        <v>0</v>
      </c>
      <c r="K237" s="33">
        <f>SUM(Tabla1[[#This Row],[PRIMER TRIMESTRE]:[CUARTO TRIMESTRE]])</f>
        <v>5</v>
      </c>
      <c r="L237" s="11">
        <v>15</v>
      </c>
      <c r="M237" s="47">
        <f t="shared" si="4"/>
        <v>75</v>
      </c>
      <c r="N237" s="11"/>
      <c r="O237" s="10"/>
      <c r="P237" s="10"/>
      <c r="Q237" s="10"/>
      <c r="R237" s="31"/>
      <c r="W237" s="4"/>
    </row>
    <row r="238" spans="1:23" x14ac:dyDescent="0.25">
      <c r="A238" s="9" t="s">
        <v>490</v>
      </c>
      <c r="B238" s="9" t="s">
        <v>381</v>
      </c>
      <c r="C238" s="9">
        <v>44122015</v>
      </c>
      <c r="D238" s="10" t="s">
        <v>156</v>
      </c>
      <c r="E238" s="10" t="s">
        <v>558</v>
      </c>
      <c r="F238" s="33" t="s">
        <v>380</v>
      </c>
      <c r="G238" s="33">
        <v>2</v>
      </c>
      <c r="H238" s="33">
        <v>0</v>
      </c>
      <c r="I238" s="33">
        <v>2</v>
      </c>
      <c r="J238" s="33">
        <v>0</v>
      </c>
      <c r="K238" s="33">
        <f>SUM(Tabla1[[#This Row],[PRIMER TRIMESTRE]:[CUARTO TRIMESTRE]])</f>
        <v>4</v>
      </c>
      <c r="L238" s="11">
        <v>20</v>
      </c>
      <c r="M238" s="47">
        <f t="shared" si="4"/>
        <v>80</v>
      </c>
      <c r="N238" s="11"/>
      <c r="O238" s="10"/>
      <c r="P238" s="10"/>
      <c r="Q238" s="10"/>
      <c r="R238" s="31"/>
      <c r="W238" s="4"/>
    </row>
    <row r="239" spans="1:23" x14ac:dyDescent="0.25">
      <c r="A239" s="9" t="s">
        <v>490</v>
      </c>
      <c r="B239" s="9" t="s">
        <v>381</v>
      </c>
      <c r="C239" s="9">
        <v>44122015</v>
      </c>
      <c r="D239" s="10" t="s">
        <v>156</v>
      </c>
      <c r="E239" s="10" t="s">
        <v>559</v>
      </c>
      <c r="F239" s="33" t="s">
        <v>380</v>
      </c>
      <c r="G239" s="33">
        <v>2</v>
      </c>
      <c r="H239" s="33">
        <v>0</v>
      </c>
      <c r="I239" s="33">
        <v>2</v>
      </c>
      <c r="J239" s="33">
        <v>0</v>
      </c>
      <c r="K239" s="33">
        <f>SUM(Tabla1[[#This Row],[PRIMER TRIMESTRE]:[CUARTO TRIMESTRE]])</f>
        <v>4</v>
      </c>
      <c r="L239" s="11">
        <v>25</v>
      </c>
      <c r="M239" s="47">
        <f t="shared" si="4"/>
        <v>100</v>
      </c>
      <c r="N239" s="11"/>
      <c r="O239" s="10"/>
      <c r="P239" s="10"/>
      <c r="Q239" s="10"/>
      <c r="R239" s="31"/>
      <c r="W239" s="4"/>
    </row>
    <row r="240" spans="1:23" x14ac:dyDescent="0.25">
      <c r="A240" s="9" t="s">
        <v>490</v>
      </c>
      <c r="B240" s="9" t="s">
        <v>381</v>
      </c>
      <c r="C240" s="9">
        <v>44122121</v>
      </c>
      <c r="D240" s="10" t="s">
        <v>156</v>
      </c>
      <c r="E240" s="10" t="s">
        <v>560</v>
      </c>
      <c r="F240" s="33" t="s">
        <v>376</v>
      </c>
      <c r="G240" s="33">
        <v>2</v>
      </c>
      <c r="H240" s="33">
        <v>2</v>
      </c>
      <c r="I240" s="33">
        <v>2</v>
      </c>
      <c r="J240" s="33">
        <v>2</v>
      </c>
      <c r="K240" s="33">
        <f>SUM(Tabla1[[#This Row],[PRIMER TRIMESTRE]:[CUARTO TRIMESTRE]])</f>
        <v>8</v>
      </c>
      <c r="L240" s="11">
        <v>190</v>
      </c>
      <c r="M240" s="47">
        <f t="shared" si="4"/>
        <v>1520</v>
      </c>
      <c r="N240" s="11"/>
      <c r="O240" s="10"/>
      <c r="P240" s="10"/>
      <c r="Q240" s="10"/>
      <c r="R240" s="31"/>
      <c r="W240" s="4"/>
    </row>
    <row r="241" spans="1:23" x14ac:dyDescent="0.25">
      <c r="A241" s="9" t="s">
        <v>490</v>
      </c>
      <c r="B241" s="9" t="s">
        <v>381</v>
      </c>
      <c r="C241" s="9">
        <v>44121618</v>
      </c>
      <c r="D241" s="10" t="s">
        <v>156</v>
      </c>
      <c r="E241" s="10" t="s">
        <v>561</v>
      </c>
      <c r="F241" s="33" t="s">
        <v>376</v>
      </c>
      <c r="G241" s="33">
        <v>10</v>
      </c>
      <c r="H241" s="33">
        <v>5</v>
      </c>
      <c r="I241" s="33">
        <v>5</v>
      </c>
      <c r="J241" s="33">
        <v>5</v>
      </c>
      <c r="K241" s="33">
        <f>SUM(Tabla1[[#This Row],[PRIMER TRIMESTRE]:[CUARTO TRIMESTRE]])</f>
        <v>25</v>
      </c>
      <c r="L241" s="11">
        <v>80</v>
      </c>
      <c r="M241" s="47">
        <f t="shared" si="4"/>
        <v>2000</v>
      </c>
      <c r="N241" s="11"/>
      <c r="O241" s="10"/>
      <c r="P241" s="10"/>
      <c r="Q241" s="10"/>
      <c r="R241" s="31"/>
      <c r="W241" s="4"/>
    </row>
    <row r="242" spans="1:23" x14ac:dyDescent="0.25">
      <c r="A242" s="9" t="s">
        <v>490</v>
      </c>
      <c r="B242" s="9" t="s">
        <v>381</v>
      </c>
      <c r="C242" s="9">
        <v>31201610</v>
      </c>
      <c r="D242" s="10" t="s">
        <v>99</v>
      </c>
      <c r="E242" s="10" t="s">
        <v>562</v>
      </c>
      <c r="F242" s="33" t="s">
        <v>376</v>
      </c>
      <c r="G242" s="33">
        <v>18</v>
      </c>
      <c r="H242" s="33">
        <v>0</v>
      </c>
      <c r="I242" s="33">
        <v>6</v>
      </c>
      <c r="J242" s="33">
        <v>0</v>
      </c>
      <c r="K242" s="33">
        <f>SUM(Tabla1[[#This Row],[PRIMER TRIMESTRE]:[CUARTO TRIMESTRE]])</f>
        <v>24</v>
      </c>
      <c r="L242" s="11">
        <v>180</v>
      </c>
      <c r="M242" s="47">
        <f t="shared" si="4"/>
        <v>4320</v>
      </c>
      <c r="N242" s="11"/>
      <c r="O242" s="10"/>
      <c r="P242" s="10"/>
      <c r="Q242" s="10"/>
      <c r="R242" s="31"/>
      <c r="W242" s="4"/>
    </row>
    <row r="243" spans="1:23" x14ac:dyDescent="0.25">
      <c r="A243" s="9" t="s">
        <v>490</v>
      </c>
      <c r="B243" s="9" t="s">
        <v>381</v>
      </c>
      <c r="C243" s="9">
        <v>44121622</v>
      </c>
      <c r="D243" s="10" t="s">
        <v>156</v>
      </c>
      <c r="E243" s="10" t="s">
        <v>563</v>
      </c>
      <c r="F243" s="33" t="s">
        <v>376</v>
      </c>
      <c r="G243" s="33">
        <v>0</v>
      </c>
      <c r="H243" s="33">
        <v>5</v>
      </c>
      <c r="I243" s="33">
        <v>0</v>
      </c>
      <c r="J243" s="33">
        <v>5</v>
      </c>
      <c r="K243" s="33">
        <f>SUM(Tabla1[[#This Row],[PRIMER TRIMESTRE]:[CUARTO TRIMESTRE]])</f>
        <v>10</v>
      </c>
      <c r="L243" s="11">
        <v>1200</v>
      </c>
      <c r="M243" s="47">
        <f t="shared" si="4"/>
        <v>12000</v>
      </c>
      <c r="N243" s="11"/>
      <c r="O243" s="10"/>
      <c r="P243" s="10"/>
      <c r="Q243" s="10"/>
      <c r="R243" s="31"/>
      <c r="W243" s="4"/>
    </row>
    <row r="244" spans="1:23" x14ac:dyDescent="0.25">
      <c r="A244" s="9" t="s">
        <v>490</v>
      </c>
      <c r="B244" s="9" t="s">
        <v>381</v>
      </c>
      <c r="C244" s="9">
        <v>44121622</v>
      </c>
      <c r="D244" s="10" t="s">
        <v>156</v>
      </c>
      <c r="E244" s="10" t="s">
        <v>564</v>
      </c>
      <c r="F244" s="33" t="s">
        <v>376</v>
      </c>
      <c r="G244" s="33">
        <v>0</v>
      </c>
      <c r="H244" s="33">
        <v>5</v>
      </c>
      <c r="I244" s="33">
        <v>0</v>
      </c>
      <c r="J244" s="33">
        <v>5</v>
      </c>
      <c r="K244" s="33">
        <f>SUM(Tabla1[[#This Row],[PRIMER TRIMESTRE]:[CUARTO TRIMESTRE]])</f>
        <v>10</v>
      </c>
      <c r="L244" s="11">
        <v>1300</v>
      </c>
      <c r="M244" s="47">
        <f t="shared" si="4"/>
        <v>13000</v>
      </c>
      <c r="N244" s="11"/>
      <c r="O244" s="10"/>
      <c r="P244" s="10"/>
      <c r="Q244" s="10"/>
      <c r="R244" s="31"/>
      <c r="W244" s="4"/>
    </row>
    <row r="245" spans="1:23" x14ac:dyDescent="0.25">
      <c r="A245" s="9" t="s">
        <v>490</v>
      </c>
      <c r="B245" s="9" t="s">
        <v>381</v>
      </c>
      <c r="C245" s="9">
        <v>44121622</v>
      </c>
      <c r="D245" s="10" t="s">
        <v>156</v>
      </c>
      <c r="E245" s="10" t="s">
        <v>565</v>
      </c>
      <c r="F245" s="33" t="s">
        <v>376</v>
      </c>
      <c r="G245" s="33">
        <v>0</v>
      </c>
      <c r="H245" s="33">
        <v>5</v>
      </c>
      <c r="I245" s="33">
        <v>0</v>
      </c>
      <c r="J245" s="33">
        <v>5</v>
      </c>
      <c r="K245" s="33">
        <f>SUM(Tabla1[[#This Row],[PRIMER TRIMESTRE]:[CUARTO TRIMESTRE]])</f>
        <v>10</v>
      </c>
      <c r="L245" s="11">
        <v>370</v>
      </c>
      <c r="M245" s="47">
        <f t="shared" si="4"/>
        <v>3700</v>
      </c>
      <c r="N245" s="11"/>
      <c r="O245" s="10"/>
      <c r="P245" s="10"/>
      <c r="Q245" s="10"/>
      <c r="R245" s="31"/>
      <c r="W245" s="4"/>
    </row>
    <row r="246" spans="1:23" x14ac:dyDescent="0.25">
      <c r="A246" s="9" t="s">
        <v>490</v>
      </c>
      <c r="B246" s="9" t="s">
        <v>381</v>
      </c>
      <c r="C246" s="9">
        <v>44103111</v>
      </c>
      <c r="D246" s="10" t="s">
        <v>154</v>
      </c>
      <c r="E246" s="10" t="s">
        <v>566</v>
      </c>
      <c r="F246" s="33" t="s">
        <v>376</v>
      </c>
      <c r="G246" s="33">
        <v>15</v>
      </c>
      <c r="H246" s="33">
        <v>15</v>
      </c>
      <c r="I246" s="33">
        <v>15</v>
      </c>
      <c r="J246" s="33">
        <v>15</v>
      </c>
      <c r="K246" s="33">
        <f>SUM(Tabla1[[#This Row],[PRIMER TRIMESTRE]:[CUARTO TRIMESTRE]])</f>
        <v>60</v>
      </c>
      <c r="L246" s="11">
        <v>450</v>
      </c>
      <c r="M246" s="47">
        <f t="shared" si="4"/>
        <v>27000</v>
      </c>
      <c r="N246" s="11"/>
      <c r="O246" s="10"/>
      <c r="P246" s="10"/>
      <c r="Q246" s="10"/>
      <c r="R246" s="31"/>
      <c r="W246" s="4"/>
    </row>
    <row r="247" spans="1:23" x14ac:dyDescent="0.25">
      <c r="A247" s="9" t="s">
        <v>490</v>
      </c>
      <c r="B247" s="9" t="s">
        <v>381</v>
      </c>
      <c r="C247" s="9">
        <v>44103111</v>
      </c>
      <c r="D247" s="10" t="s">
        <v>154</v>
      </c>
      <c r="E247" s="10" t="s">
        <v>567</v>
      </c>
      <c r="F247" s="33" t="s">
        <v>376</v>
      </c>
      <c r="G247" s="33">
        <v>15</v>
      </c>
      <c r="H247" s="33">
        <v>15</v>
      </c>
      <c r="I247" s="33">
        <v>15</v>
      </c>
      <c r="J247" s="33">
        <v>15</v>
      </c>
      <c r="K247" s="33">
        <f>SUM(Tabla1[[#This Row],[PRIMER TRIMESTRE]:[CUARTO TRIMESTRE]])</f>
        <v>60</v>
      </c>
      <c r="L247" s="11">
        <v>665</v>
      </c>
      <c r="M247" s="47">
        <f t="shared" si="4"/>
        <v>39900</v>
      </c>
      <c r="N247" s="11"/>
      <c r="O247" s="10"/>
      <c r="P247" s="10"/>
      <c r="Q247" s="10"/>
      <c r="R247" s="31"/>
      <c r="W247" s="4"/>
    </row>
    <row r="248" spans="1:23" x14ac:dyDescent="0.25">
      <c r="A248" s="9" t="s">
        <v>490</v>
      </c>
      <c r="B248" s="9" t="s">
        <v>381</v>
      </c>
      <c r="C248" s="9">
        <v>44103111</v>
      </c>
      <c r="D248" s="10" t="s">
        <v>154</v>
      </c>
      <c r="E248" s="10" t="s">
        <v>568</v>
      </c>
      <c r="F248" s="33" t="s">
        <v>376</v>
      </c>
      <c r="G248" s="33">
        <v>15</v>
      </c>
      <c r="H248" s="33">
        <v>15</v>
      </c>
      <c r="I248" s="33">
        <v>15</v>
      </c>
      <c r="J248" s="33">
        <v>15</v>
      </c>
      <c r="K248" s="33">
        <f>SUM(Tabla1[[#This Row],[PRIMER TRIMESTRE]:[CUARTO TRIMESTRE]])</f>
        <v>60</v>
      </c>
      <c r="L248" s="11">
        <v>665</v>
      </c>
      <c r="M248" s="47">
        <f t="shared" si="4"/>
        <v>39900</v>
      </c>
      <c r="N248" s="11"/>
      <c r="O248" s="10"/>
      <c r="P248" s="10"/>
      <c r="Q248" s="10"/>
      <c r="R248" s="31"/>
      <c r="W248" s="4"/>
    </row>
    <row r="249" spans="1:23" x14ac:dyDescent="0.25">
      <c r="A249" s="9" t="s">
        <v>490</v>
      </c>
      <c r="B249" s="9" t="s">
        <v>381</v>
      </c>
      <c r="C249" s="9">
        <v>44103111</v>
      </c>
      <c r="D249" s="10" t="s">
        <v>154</v>
      </c>
      <c r="E249" s="10" t="s">
        <v>569</v>
      </c>
      <c r="F249" s="33" t="s">
        <v>376</v>
      </c>
      <c r="G249" s="33">
        <v>15</v>
      </c>
      <c r="H249" s="33">
        <v>15</v>
      </c>
      <c r="I249" s="33">
        <v>15</v>
      </c>
      <c r="J249" s="33">
        <v>15</v>
      </c>
      <c r="K249" s="33">
        <f>SUM(Tabla1[[#This Row],[PRIMER TRIMESTRE]:[CUARTO TRIMESTRE]])</f>
        <v>60</v>
      </c>
      <c r="L249" s="11">
        <v>665</v>
      </c>
      <c r="M249" s="47">
        <f t="shared" si="4"/>
        <v>39900</v>
      </c>
      <c r="N249" s="11"/>
      <c r="O249" s="10"/>
      <c r="P249" s="10"/>
      <c r="Q249" s="10"/>
      <c r="R249" s="31"/>
      <c r="W249" s="4"/>
    </row>
    <row r="250" spans="1:23" x14ac:dyDescent="0.25">
      <c r="A250" s="9" t="s">
        <v>490</v>
      </c>
      <c r="B250" s="9" t="s">
        <v>381</v>
      </c>
      <c r="C250" s="9">
        <v>44103111</v>
      </c>
      <c r="D250" s="10" t="s">
        <v>154</v>
      </c>
      <c r="E250" s="10" t="s">
        <v>570</v>
      </c>
      <c r="F250" s="33" t="s">
        <v>376</v>
      </c>
      <c r="G250" s="33">
        <v>15</v>
      </c>
      <c r="H250" s="33">
        <v>15</v>
      </c>
      <c r="I250" s="33">
        <v>15</v>
      </c>
      <c r="J250" s="33">
        <v>15</v>
      </c>
      <c r="K250" s="33">
        <f>SUM(Tabla1[[#This Row],[PRIMER TRIMESTRE]:[CUARTO TRIMESTRE]])</f>
        <v>60</v>
      </c>
      <c r="L250" s="11">
        <v>665</v>
      </c>
      <c r="M250" s="47">
        <f t="shared" si="4"/>
        <v>39900</v>
      </c>
      <c r="N250" s="11"/>
      <c r="O250" s="10"/>
      <c r="P250" s="10"/>
      <c r="Q250" s="10"/>
      <c r="R250" s="31"/>
      <c r="W250" s="4"/>
    </row>
    <row r="251" spans="1:23" x14ac:dyDescent="0.25">
      <c r="A251" s="9" t="s">
        <v>490</v>
      </c>
      <c r="B251" s="9" t="s">
        <v>381</v>
      </c>
      <c r="C251" s="9">
        <v>44103111</v>
      </c>
      <c r="D251" s="10" t="s">
        <v>154</v>
      </c>
      <c r="E251" s="10" t="s">
        <v>571</v>
      </c>
      <c r="F251" s="33" t="s">
        <v>376</v>
      </c>
      <c r="G251" s="33">
        <v>15</v>
      </c>
      <c r="H251" s="33">
        <v>15</v>
      </c>
      <c r="I251" s="33">
        <v>15</v>
      </c>
      <c r="J251" s="33">
        <v>15</v>
      </c>
      <c r="K251" s="33">
        <f>SUM(Tabla1[[#This Row],[PRIMER TRIMESTRE]:[CUARTO TRIMESTRE]])</f>
        <v>60</v>
      </c>
      <c r="L251" s="11">
        <v>665</v>
      </c>
      <c r="M251" s="47">
        <f t="shared" si="4"/>
        <v>39900</v>
      </c>
      <c r="N251" s="11"/>
      <c r="O251" s="10"/>
      <c r="P251" s="10"/>
      <c r="Q251" s="10"/>
      <c r="R251" s="31"/>
      <c r="W251" s="4"/>
    </row>
    <row r="252" spans="1:23" x14ac:dyDescent="0.25">
      <c r="A252" s="9" t="s">
        <v>490</v>
      </c>
      <c r="B252" s="9" t="s">
        <v>381</v>
      </c>
      <c r="C252" s="9">
        <v>44103111</v>
      </c>
      <c r="D252" s="10" t="s">
        <v>154</v>
      </c>
      <c r="E252" s="10" t="s">
        <v>572</v>
      </c>
      <c r="F252" s="33" t="s">
        <v>376</v>
      </c>
      <c r="G252" s="33">
        <v>15</v>
      </c>
      <c r="H252" s="33">
        <v>15</v>
      </c>
      <c r="I252" s="33">
        <v>15</v>
      </c>
      <c r="J252" s="33">
        <v>15</v>
      </c>
      <c r="K252" s="33">
        <f>SUM(Tabla1[[#This Row],[PRIMER TRIMESTRE]:[CUARTO TRIMESTRE]])</f>
        <v>60</v>
      </c>
      <c r="L252" s="11">
        <v>665</v>
      </c>
      <c r="M252" s="47">
        <f t="shared" si="4"/>
        <v>39900</v>
      </c>
      <c r="N252" s="11"/>
      <c r="O252" s="10"/>
      <c r="P252" s="10"/>
      <c r="Q252" s="10"/>
      <c r="R252" s="31"/>
      <c r="W252" s="4"/>
    </row>
    <row r="253" spans="1:23" x14ac:dyDescent="0.25">
      <c r="A253" s="9" t="s">
        <v>490</v>
      </c>
      <c r="B253" s="9" t="s">
        <v>381</v>
      </c>
      <c r="C253" s="9">
        <v>44103111</v>
      </c>
      <c r="D253" s="10" t="s">
        <v>154</v>
      </c>
      <c r="E253" s="10" t="s">
        <v>573</v>
      </c>
      <c r="F253" s="33" t="s">
        <v>376</v>
      </c>
      <c r="G253" s="33">
        <v>15</v>
      </c>
      <c r="H253" s="33">
        <v>15</v>
      </c>
      <c r="I253" s="33">
        <v>15</v>
      </c>
      <c r="J253" s="33">
        <v>15</v>
      </c>
      <c r="K253" s="33">
        <f>SUM(Tabla1[[#This Row],[PRIMER TRIMESTRE]:[CUARTO TRIMESTRE]])</f>
        <v>60</v>
      </c>
      <c r="L253" s="11">
        <v>665</v>
      </c>
      <c r="M253" s="47">
        <f t="shared" si="4"/>
        <v>39900</v>
      </c>
      <c r="N253" s="11"/>
      <c r="O253" s="10"/>
      <c r="P253" s="10"/>
      <c r="Q253" s="10"/>
      <c r="R253" s="31"/>
      <c r="W253" s="4"/>
    </row>
    <row r="254" spans="1:23" x14ac:dyDescent="0.25">
      <c r="A254" s="9" t="s">
        <v>490</v>
      </c>
      <c r="B254" s="9" t="s">
        <v>381</v>
      </c>
      <c r="C254" s="9">
        <v>44103111</v>
      </c>
      <c r="D254" s="10" t="s">
        <v>154</v>
      </c>
      <c r="E254" s="10" t="s">
        <v>574</v>
      </c>
      <c r="F254" s="33" t="s">
        <v>376</v>
      </c>
      <c r="G254" s="33">
        <v>5</v>
      </c>
      <c r="H254" s="33">
        <v>10</v>
      </c>
      <c r="I254" s="33">
        <v>10</v>
      </c>
      <c r="J254" s="33">
        <v>10</v>
      </c>
      <c r="K254" s="33">
        <f>SUM(Tabla1[[#This Row],[PRIMER TRIMESTRE]:[CUARTO TRIMESTRE]])</f>
        <v>35</v>
      </c>
      <c r="L254" s="11">
        <v>665</v>
      </c>
      <c r="M254" s="47">
        <f t="shared" si="4"/>
        <v>23275</v>
      </c>
      <c r="N254" s="11"/>
      <c r="O254" s="10"/>
      <c r="P254" s="10"/>
      <c r="Q254" s="10"/>
      <c r="R254" s="31"/>
      <c r="W254" s="4"/>
    </row>
    <row r="255" spans="1:23" x14ac:dyDescent="0.25">
      <c r="A255" s="9" t="s">
        <v>490</v>
      </c>
      <c r="B255" s="9" t="s">
        <v>381</v>
      </c>
      <c r="C255" s="9">
        <v>44103105</v>
      </c>
      <c r="D255" s="10" t="s">
        <v>154</v>
      </c>
      <c r="E255" s="10" t="s">
        <v>575</v>
      </c>
      <c r="F255" s="33" t="s">
        <v>376</v>
      </c>
      <c r="G255" s="33">
        <v>10</v>
      </c>
      <c r="H255" s="33">
        <v>10</v>
      </c>
      <c r="I255" s="33">
        <v>10</v>
      </c>
      <c r="J255" s="33">
        <v>10</v>
      </c>
      <c r="K255" s="33">
        <f>SUM(Tabla1[[#This Row],[PRIMER TRIMESTRE]:[CUARTO TRIMESTRE]])</f>
        <v>40</v>
      </c>
      <c r="L255" s="11">
        <v>1400</v>
      </c>
      <c r="M255" s="47">
        <f t="shared" si="4"/>
        <v>56000</v>
      </c>
      <c r="N255" s="11"/>
      <c r="O255" s="10"/>
      <c r="P255" s="10"/>
      <c r="Q255" s="10"/>
      <c r="R255" s="31"/>
      <c r="W255" s="4"/>
    </row>
    <row r="256" spans="1:23" x14ac:dyDescent="0.25">
      <c r="A256" s="9" t="s">
        <v>490</v>
      </c>
      <c r="B256" s="9" t="s">
        <v>381</v>
      </c>
      <c r="C256" s="9">
        <v>44103105</v>
      </c>
      <c r="D256" s="10" t="s">
        <v>154</v>
      </c>
      <c r="E256" s="10" t="s">
        <v>576</v>
      </c>
      <c r="F256" s="33" t="s">
        <v>376</v>
      </c>
      <c r="G256" s="33">
        <v>10</v>
      </c>
      <c r="H256" s="33">
        <v>10</v>
      </c>
      <c r="I256" s="33">
        <v>10</v>
      </c>
      <c r="J256" s="33">
        <v>10</v>
      </c>
      <c r="K256" s="33">
        <f>SUM(Tabla1[[#This Row],[PRIMER TRIMESTRE]:[CUARTO TRIMESTRE]])</f>
        <v>40</v>
      </c>
      <c r="L256" s="11">
        <v>1400</v>
      </c>
      <c r="M256" s="47">
        <f t="shared" si="4"/>
        <v>56000</v>
      </c>
      <c r="N256" s="11"/>
      <c r="O256" s="10"/>
      <c r="P256" s="10"/>
      <c r="Q256" s="10"/>
      <c r="R256" s="31"/>
      <c r="W256" s="4"/>
    </row>
    <row r="257" spans="1:23" x14ac:dyDescent="0.25">
      <c r="A257" s="9" t="s">
        <v>490</v>
      </c>
      <c r="B257" s="9" t="s">
        <v>381</v>
      </c>
      <c r="C257" s="9">
        <v>44103105</v>
      </c>
      <c r="D257" s="10" t="s">
        <v>154</v>
      </c>
      <c r="E257" s="10" t="s">
        <v>577</v>
      </c>
      <c r="F257" s="33" t="s">
        <v>376</v>
      </c>
      <c r="G257" s="33">
        <v>10</v>
      </c>
      <c r="H257" s="33">
        <v>10</v>
      </c>
      <c r="I257" s="33">
        <v>10</v>
      </c>
      <c r="J257" s="33">
        <v>10</v>
      </c>
      <c r="K257" s="33">
        <f>SUM(Tabla1[[#This Row],[PRIMER TRIMESTRE]:[CUARTO TRIMESTRE]])</f>
        <v>40</v>
      </c>
      <c r="L257" s="11">
        <v>1400</v>
      </c>
      <c r="M257" s="47">
        <f t="shared" si="4"/>
        <v>56000</v>
      </c>
      <c r="N257" s="11"/>
      <c r="O257" s="10"/>
      <c r="P257" s="10"/>
      <c r="Q257" s="10"/>
      <c r="R257" s="31"/>
      <c r="W257" s="4"/>
    </row>
    <row r="258" spans="1:23" x14ac:dyDescent="0.25">
      <c r="A258" s="9" t="s">
        <v>490</v>
      </c>
      <c r="B258" s="9" t="s">
        <v>381</v>
      </c>
      <c r="C258" s="9">
        <v>44103105</v>
      </c>
      <c r="D258" s="10" t="s">
        <v>154</v>
      </c>
      <c r="E258" s="10" t="s">
        <v>578</v>
      </c>
      <c r="F258" s="33" t="s">
        <v>376</v>
      </c>
      <c r="G258" s="33">
        <v>10</v>
      </c>
      <c r="H258" s="33">
        <v>5</v>
      </c>
      <c r="I258" s="33">
        <v>0</v>
      </c>
      <c r="J258" s="33">
        <v>5</v>
      </c>
      <c r="K258" s="33">
        <f>SUM(Tabla1[[#This Row],[PRIMER TRIMESTRE]:[CUARTO TRIMESTRE]])</f>
        <v>20</v>
      </c>
      <c r="L258" s="11">
        <v>1400</v>
      </c>
      <c r="M258" s="47">
        <f t="shared" si="4"/>
        <v>28000</v>
      </c>
      <c r="N258" s="11"/>
      <c r="O258" s="10"/>
      <c r="P258" s="10"/>
      <c r="Q258" s="10"/>
      <c r="R258" s="31"/>
      <c r="W258" s="4"/>
    </row>
    <row r="259" spans="1:23" x14ac:dyDescent="0.25">
      <c r="A259" s="9" t="s">
        <v>490</v>
      </c>
      <c r="B259" s="9" t="s">
        <v>381</v>
      </c>
      <c r="C259" s="9">
        <v>44103103</v>
      </c>
      <c r="D259" s="10" t="s">
        <v>154</v>
      </c>
      <c r="E259" s="10" t="s">
        <v>579</v>
      </c>
      <c r="F259" s="33" t="s">
        <v>376</v>
      </c>
      <c r="G259" s="33">
        <v>10</v>
      </c>
      <c r="H259" s="33">
        <v>10</v>
      </c>
      <c r="I259" s="33">
        <v>10</v>
      </c>
      <c r="J259" s="33">
        <v>10</v>
      </c>
      <c r="K259" s="33">
        <f>SUM(Tabla1[[#This Row],[PRIMER TRIMESTRE]:[CUARTO TRIMESTRE]])</f>
        <v>40</v>
      </c>
      <c r="L259" s="11">
        <v>900</v>
      </c>
      <c r="M259" s="47">
        <f t="shared" si="4"/>
        <v>36000</v>
      </c>
      <c r="N259" s="11"/>
      <c r="O259" s="10"/>
      <c r="P259" s="10"/>
      <c r="Q259" s="10"/>
      <c r="R259" s="31"/>
      <c r="W259" s="4"/>
    </row>
    <row r="260" spans="1:23" x14ac:dyDescent="0.25">
      <c r="A260" s="9" t="s">
        <v>490</v>
      </c>
      <c r="B260" s="9" t="s">
        <v>381</v>
      </c>
      <c r="C260" s="9">
        <v>44103103</v>
      </c>
      <c r="D260" s="10" t="s">
        <v>154</v>
      </c>
      <c r="E260" s="10" t="s">
        <v>580</v>
      </c>
      <c r="F260" s="33" t="s">
        <v>376</v>
      </c>
      <c r="G260" s="33">
        <v>0</v>
      </c>
      <c r="H260" s="33">
        <v>0</v>
      </c>
      <c r="I260" s="33">
        <v>0</v>
      </c>
      <c r="J260" s="33">
        <v>0</v>
      </c>
      <c r="K260" s="33">
        <f>SUM(Tabla1[[#This Row],[PRIMER TRIMESTRE]:[CUARTO TRIMESTRE]])</f>
        <v>0</v>
      </c>
      <c r="L260" s="11">
        <v>950</v>
      </c>
      <c r="M260" s="47">
        <f t="shared" si="4"/>
        <v>0</v>
      </c>
      <c r="N260" s="11"/>
      <c r="O260" s="10"/>
      <c r="P260" s="10"/>
      <c r="Q260" s="10"/>
      <c r="R260" s="31"/>
      <c r="W260" s="4"/>
    </row>
    <row r="261" spans="1:23" x14ac:dyDescent="0.25">
      <c r="A261" s="9" t="s">
        <v>490</v>
      </c>
      <c r="B261" s="9" t="s">
        <v>381</v>
      </c>
      <c r="C261" s="9">
        <v>44103103</v>
      </c>
      <c r="D261" s="10" t="s">
        <v>154</v>
      </c>
      <c r="E261" s="10" t="s">
        <v>581</v>
      </c>
      <c r="F261" s="33" t="s">
        <v>376</v>
      </c>
      <c r="G261" s="33">
        <v>5</v>
      </c>
      <c r="H261" s="33">
        <v>5</v>
      </c>
      <c r="I261" s="33">
        <v>5</v>
      </c>
      <c r="J261" s="33">
        <v>5</v>
      </c>
      <c r="K261" s="33">
        <f>SUM(Tabla1[[#This Row],[PRIMER TRIMESTRE]:[CUARTO TRIMESTRE]])</f>
        <v>20</v>
      </c>
      <c r="L261" s="11">
        <v>1700</v>
      </c>
      <c r="M261" s="47">
        <f t="shared" si="4"/>
        <v>34000</v>
      </c>
      <c r="N261" s="11"/>
      <c r="O261" s="10"/>
      <c r="P261" s="10"/>
      <c r="Q261" s="10"/>
      <c r="R261" s="31"/>
      <c r="W261" s="4"/>
    </row>
    <row r="262" spans="1:23" x14ac:dyDescent="0.25">
      <c r="A262" s="9" t="s">
        <v>490</v>
      </c>
      <c r="B262" s="9" t="s">
        <v>381</v>
      </c>
      <c r="C262" s="9">
        <v>44103103</v>
      </c>
      <c r="D262" s="10" t="s">
        <v>154</v>
      </c>
      <c r="E262" s="10" t="s">
        <v>582</v>
      </c>
      <c r="F262" s="33" t="s">
        <v>376</v>
      </c>
      <c r="G262" s="33">
        <v>9</v>
      </c>
      <c r="H262" s="33">
        <v>5</v>
      </c>
      <c r="I262" s="33">
        <v>5</v>
      </c>
      <c r="J262" s="33">
        <v>5</v>
      </c>
      <c r="K262" s="33">
        <f>SUM(Tabla1[[#This Row],[PRIMER TRIMESTRE]:[CUARTO TRIMESTRE]])</f>
        <v>24</v>
      </c>
      <c r="L262" s="11">
        <v>6700</v>
      </c>
      <c r="M262" s="47">
        <f t="shared" si="4"/>
        <v>160800</v>
      </c>
      <c r="N262" s="11"/>
      <c r="O262" s="10"/>
      <c r="P262" s="10"/>
      <c r="Q262" s="10"/>
      <c r="R262" s="31"/>
      <c r="W262" s="4"/>
    </row>
    <row r="263" spans="1:23" x14ac:dyDescent="0.25">
      <c r="A263" s="9" t="s">
        <v>490</v>
      </c>
      <c r="B263" s="9" t="s">
        <v>381</v>
      </c>
      <c r="C263" s="9">
        <v>44103103</v>
      </c>
      <c r="D263" s="10" t="s">
        <v>154</v>
      </c>
      <c r="E263" s="10" t="s">
        <v>583</v>
      </c>
      <c r="F263" s="33" t="s">
        <v>376</v>
      </c>
      <c r="G263" s="33">
        <v>5</v>
      </c>
      <c r="H263" s="33">
        <v>5</v>
      </c>
      <c r="I263" s="33">
        <v>5</v>
      </c>
      <c r="J263" s="33">
        <v>5</v>
      </c>
      <c r="K263" s="33">
        <f>SUM(Tabla1[[#This Row],[PRIMER TRIMESTRE]:[CUARTO TRIMESTRE]])</f>
        <v>20</v>
      </c>
      <c r="L263" s="11">
        <v>8200</v>
      </c>
      <c r="M263" s="47">
        <f t="shared" si="4"/>
        <v>164000</v>
      </c>
      <c r="N263" s="11"/>
      <c r="O263" s="10"/>
      <c r="P263" s="10"/>
      <c r="Q263" s="10"/>
      <c r="R263" s="31"/>
      <c r="W263" s="4"/>
    </row>
    <row r="264" spans="1:23" x14ac:dyDescent="0.25">
      <c r="A264" s="9" t="s">
        <v>490</v>
      </c>
      <c r="B264" s="9" t="s">
        <v>381</v>
      </c>
      <c r="C264" s="9">
        <v>44103103</v>
      </c>
      <c r="D264" s="10" t="s">
        <v>154</v>
      </c>
      <c r="E264" s="10" t="s">
        <v>584</v>
      </c>
      <c r="F264" s="33" t="s">
        <v>376</v>
      </c>
      <c r="G264" s="33">
        <v>5</v>
      </c>
      <c r="H264" s="33">
        <v>0</v>
      </c>
      <c r="I264" s="33">
        <v>5</v>
      </c>
      <c r="J264" s="33">
        <v>0</v>
      </c>
      <c r="K264" s="33">
        <f>SUM(Tabla1[[#This Row],[PRIMER TRIMESTRE]:[CUARTO TRIMESTRE]])</f>
        <v>10</v>
      </c>
      <c r="L264" s="11">
        <v>6700</v>
      </c>
      <c r="M264" s="47">
        <f t="shared" si="4"/>
        <v>67000</v>
      </c>
      <c r="N264" s="11"/>
      <c r="O264" s="10"/>
      <c r="P264" s="10"/>
      <c r="Q264" s="10"/>
      <c r="R264" s="31"/>
      <c r="W264" s="4"/>
    </row>
    <row r="265" spans="1:23" x14ac:dyDescent="0.25">
      <c r="A265" s="9" t="s">
        <v>490</v>
      </c>
      <c r="B265" s="9" t="s">
        <v>381</v>
      </c>
      <c r="C265" s="9">
        <v>44103103</v>
      </c>
      <c r="D265" s="10" t="s">
        <v>154</v>
      </c>
      <c r="E265" s="10" t="s">
        <v>585</v>
      </c>
      <c r="F265" s="33" t="s">
        <v>376</v>
      </c>
      <c r="G265" s="33">
        <v>5</v>
      </c>
      <c r="H265" s="33">
        <v>5</v>
      </c>
      <c r="I265" s="33">
        <v>5</v>
      </c>
      <c r="J265" s="33">
        <v>5</v>
      </c>
      <c r="K265" s="33">
        <f>SUM(Tabla1[[#This Row],[PRIMER TRIMESTRE]:[CUARTO TRIMESTRE]])</f>
        <v>20</v>
      </c>
      <c r="L265" s="11">
        <v>5500</v>
      </c>
      <c r="M265" s="47">
        <f t="shared" si="4"/>
        <v>110000</v>
      </c>
      <c r="N265" s="11"/>
      <c r="O265" s="10"/>
      <c r="P265" s="10"/>
      <c r="Q265" s="10"/>
      <c r="R265" s="31"/>
      <c r="W265" s="4"/>
    </row>
    <row r="266" spans="1:23" x14ac:dyDescent="0.25">
      <c r="A266" s="9" t="s">
        <v>490</v>
      </c>
      <c r="B266" s="9" t="s">
        <v>381</v>
      </c>
      <c r="C266" s="9">
        <v>44103103</v>
      </c>
      <c r="D266" s="10" t="s">
        <v>154</v>
      </c>
      <c r="E266" s="10" t="s">
        <v>586</v>
      </c>
      <c r="F266" s="33" t="s">
        <v>376</v>
      </c>
      <c r="G266" s="33">
        <v>5</v>
      </c>
      <c r="H266" s="33">
        <v>0</v>
      </c>
      <c r="I266" s="33">
        <v>5</v>
      </c>
      <c r="J266" s="33">
        <v>0</v>
      </c>
      <c r="K266" s="33">
        <f>SUM(Tabla1[[#This Row],[PRIMER TRIMESTRE]:[CUARTO TRIMESTRE]])</f>
        <v>10</v>
      </c>
      <c r="L266" s="11">
        <v>7400</v>
      </c>
      <c r="M266" s="47">
        <f t="shared" si="4"/>
        <v>74000</v>
      </c>
      <c r="N266" s="11"/>
      <c r="O266" s="10"/>
      <c r="P266" s="10"/>
      <c r="Q266" s="10"/>
      <c r="R266" s="31"/>
      <c r="W266" s="4"/>
    </row>
    <row r="267" spans="1:23" x14ac:dyDescent="0.25">
      <c r="A267" s="9" t="s">
        <v>490</v>
      </c>
      <c r="B267" s="9" t="s">
        <v>381</v>
      </c>
      <c r="C267" s="9">
        <v>44103103</v>
      </c>
      <c r="D267" s="10" t="s">
        <v>154</v>
      </c>
      <c r="E267" s="10" t="s">
        <v>587</v>
      </c>
      <c r="F267" s="33" t="s">
        <v>376</v>
      </c>
      <c r="G267" s="33">
        <v>10</v>
      </c>
      <c r="H267" s="33">
        <v>10</v>
      </c>
      <c r="I267" s="33">
        <v>10</v>
      </c>
      <c r="J267" s="33">
        <v>10</v>
      </c>
      <c r="K267" s="33">
        <f>SUM(Tabla1[[#This Row],[PRIMER TRIMESTRE]:[CUARTO TRIMESTRE]])</f>
        <v>40</v>
      </c>
      <c r="L267" s="11">
        <v>10600</v>
      </c>
      <c r="M267" s="47">
        <f t="shared" si="4"/>
        <v>424000</v>
      </c>
      <c r="N267" s="11"/>
      <c r="O267" s="10"/>
      <c r="P267" s="10"/>
      <c r="Q267" s="10"/>
      <c r="R267" s="31"/>
      <c r="W267" s="4"/>
    </row>
    <row r="268" spans="1:23" x14ac:dyDescent="0.25">
      <c r="A268" s="9" t="s">
        <v>613</v>
      </c>
      <c r="B268" s="9" t="s">
        <v>381</v>
      </c>
      <c r="C268" s="9">
        <v>48101904</v>
      </c>
      <c r="D268" s="10"/>
      <c r="E268" s="10" t="s">
        <v>588</v>
      </c>
      <c r="F268" s="33" t="s">
        <v>376</v>
      </c>
      <c r="G268" s="33">
        <v>0</v>
      </c>
      <c r="H268" s="33">
        <v>200</v>
      </c>
      <c r="I268" s="33">
        <v>0</v>
      </c>
      <c r="J268" s="33">
        <v>0</v>
      </c>
      <c r="K268" s="33">
        <f>SUM(Tabla1[[#This Row],[PRIMER TRIMESTRE]:[CUARTO TRIMESTRE]])</f>
        <v>200</v>
      </c>
      <c r="L268" s="11">
        <v>150</v>
      </c>
      <c r="M268" s="47">
        <f t="shared" si="4"/>
        <v>30000</v>
      </c>
      <c r="N268" s="11"/>
      <c r="O268" s="10"/>
      <c r="P268" s="10"/>
      <c r="Q268" s="10"/>
      <c r="R268" s="31"/>
      <c r="W268" s="4"/>
    </row>
    <row r="269" spans="1:23" ht="18.75" x14ac:dyDescent="0.3">
      <c r="A269" s="9" t="s">
        <v>613</v>
      </c>
      <c r="B269" s="9" t="s">
        <v>381</v>
      </c>
      <c r="C269" s="62">
        <v>52152202</v>
      </c>
      <c r="D269" s="10"/>
      <c r="E269" s="10" t="s">
        <v>589</v>
      </c>
      <c r="F269" s="33" t="s">
        <v>376</v>
      </c>
      <c r="G269" s="33">
        <v>0</v>
      </c>
      <c r="H269" s="33">
        <v>16</v>
      </c>
      <c r="I269" s="33">
        <v>0</v>
      </c>
      <c r="J269" s="33">
        <v>0</v>
      </c>
      <c r="K269" s="33">
        <f>SUM(Tabla1[[#This Row],[PRIMER TRIMESTRE]:[CUARTO TRIMESTRE]])</f>
        <v>16</v>
      </c>
      <c r="L269" s="11">
        <v>800</v>
      </c>
      <c r="M269" s="47">
        <f t="shared" ref="M269:M332" si="6">+K269*L269</f>
        <v>12800</v>
      </c>
      <c r="N269" s="11"/>
      <c r="O269" s="10"/>
      <c r="P269" s="10"/>
      <c r="Q269" s="10"/>
      <c r="R269" s="31"/>
      <c r="W269" s="4"/>
    </row>
    <row r="270" spans="1:23" x14ac:dyDescent="0.25">
      <c r="A270" s="9" t="s">
        <v>613</v>
      </c>
      <c r="B270" s="9" t="s">
        <v>381</v>
      </c>
      <c r="C270" s="9">
        <v>52151707</v>
      </c>
      <c r="D270" s="10"/>
      <c r="E270" s="10" t="s">
        <v>590</v>
      </c>
      <c r="F270" s="33" t="s">
        <v>376</v>
      </c>
      <c r="G270" s="33">
        <v>0</v>
      </c>
      <c r="H270" s="33">
        <v>6</v>
      </c>
      <c r="I270" s="33">
        <v>0</v>
      </c>
      <c r="J270" s="33">
        <v>0</v>
      </c>
      <c r="K270" s="33">
        <f>SUM(Tabla1[[#This Row],[PRIMER TRIMESTRE]:[CUARTO TRIMESTRE]])</f>
        <v>6</v>
      </c>
      <c r="L270" s="11">
        <v>250</v>
      </c>
      <c r="M270" s="47">
        <f t="shared" si="6"/>
        <v>1500</v>
      </c>
      <c r="N270" s="11"/>
      <c r="O270" s="10"/>
      <c r="P270" s="10"/>
      <c r="Q270" s="10"/>
      <c r="R270" s="31"/>
      <c r="W270" s="4"/>
    </row>
    <row r="271" spans="1:23" x14ac:dyDescent="0.25">
      <c r="A271" s="9" t="s">
        <v>613</v>
      </c>
      <c r="B271" s="9" t="s">
        <v>381</v>
      </c>
      <c r="C271" s="9">
        <v>48101904</v>
      </c>
      <c r="D271" s="10"/>
      <c r="E271" s="10" t="s">
        <v>606</v>
      </c>
      <c r="F271" s="33" t="s">
        <v>376</v>
      </c>
      <c r="G271" s="33">
        <v>0</v>
      </c>
      <c r="H271" s="33">
        <v>100</v>
      </c>
      <c r="I271" s="33">
        <v>0</v>
      </c>
      <c r="J271" s="33">
        <v>0</v>
      </c>
      <c r="K271" s="33">
        <f>SUM(Tabla1[[#This Row],[PRIMER TRIMESTRE]:[CUARTO TRIMESTRE]])</f>
        <v>100</v>
      </c>
      <c r="L271" s="11">
        <v>190</v>
      </c>
      <c r="M271" s="47">
        <f t="shared" si="6"/>
        <v>19000</v>
      </c>
      <c r="N271" s="11"/>
      <c r="O271" s="10"/>
      <c r="P271" s="10"/>
      <c r="Q271" s="10"/>
      <c r="R271" s="31"/>
      <c r="W271" s="4"/>
    </row>
    <row r="272" spans="1:23" x14ac:dyDescent="0.25">
      <c r="A272" s="9" t="s">
        <v>613</v>
      </c>
      <c r="B272" s="9" t="s">
        <v>381</v>
      </c>
      <c r="C272" s="9">
        <v>52151709</v>
      </c>
      <c r="D272" s="10"/>
      <c r="E272" s="10" t="s">
        <v>591</v>
      </c>
      <c r="F272" s="33" t="s">
        <v>376</v>
      </c>
      <c r="G272" s="33">
        <v>0</v>
      </c>
      <c r="H272" s="33">
        <v>170</v>
      </c>
      <c r="I272" s="33">
        <v>0</v>
      </c>
      <c r="J272" s="33">
        <v>0</v>
      </c>
      <c r="K272" s="33">
        <f>SUM(Tabla1[[#This Row],[PRIMER TRIMESTRE]:[CUARTO TRIMESTRE]])</f>
        <v>170</v>
      </c>
      <c r="L272" s="11">
        <v>175</v>
      </c>
      <c r="M272" s="47">
        <f t="shared" si="6"/>
        <v>29750</v>
      </c>
      <c r="N272" s="11"/>
      <c r="O272" s="10"/>
      <c r="P272" s="10"/>
      <c r="Q272" s="10"/>
      <c r="R272" s="31"/>
      <c r="W272" s="4"/>
    </row>
    <row r="273" spans="1:23" x14ac:dyDescent="0.25">
      <c r="A273" s="9" t="s">
        <v>613</v>
      </c>
      <c r="B273" s="9" t="s">
        <v>381</v>
      </c>
      <c r="C273" s="9">
        <v>52151704</v>
      </c>
      <c r="D273" s="10"/>
      <c r="E273" s="10" t="s">
        <v>593</v>
      </c>
      <c r="F273" s="33" t="s">
        <v>376</v>
      </c>
      <c r="G273" s="33">
        <v>0</v>
      </c>
      <c r="H273" s="33">
        <v>160</v>
      </c>
      <c r="I273" s="33">
        <v>0</v>
      </c>
      <c r="J273" s="33">
        <v>0</v>
      </c>
      <c r="K273" s="33">
        <f>SUM(Tabla1[[#This Row],[PRIMER TRIMESTRE]:[CUARTO TRIMESTRE]])</f>
        <v>160</v>
      </c>
      <c r="L273" s="11">
        <v>115</v>
      </c>
      <c r="M273" s="47">
        <f t="shared" si="6"/>
        <v>18400</v>
      </c>
      <c r="N273" s="11"/>
      <c r="O273" s="10"/>
      <c r="P273" s="10"/>
      <c r="Q273" s="10"/>
      <c r="R273" s="31"/>
      <c r="W273" s="4"/>
    </row>
    <row r="274" spans="1:23" ht="18.75" x14ac:dyDescent="0.3">
      <c r="A274" s="9" t="s">
        <v>613</v>
      </c>
      <c r="B274" s="9" t="s">
        <v>381</v>
      </c>
      <c r="C274" s="62">
        <v>48101902</v>
      </c>
      <c r="D274" s="10"/>
      <c r="E274" s="10" t="s">
        <v>592</v>
      </c>
      <c r="F274" s="33" t="s">
        <v>376</v>
      </c>
      <c r="G274" s="33">
        <v>0</v>
      </c>
      <c r="H274" s="33">
        <v>170</v>
      </c>
      <c r="I274" s="33">
        <v>0</v>
      </c>
      <c r="J274" s="33">
        <v>0</v>
      </c>
      <c r="K274" s="33">
        <f>SUM(Tabla1[[#This Row],[PRIMER TRIMESTRE]:[CUARTO TRIMESTRE]])</f>
        <v>170</v>
      </c>
      <c r="L274" s="11">
        <v>175</v>
      </c>
      <c r="M274" s="47">
        <f t="shared" si="6"/>
        <v>29750</v>
      </c>
      <c r="N274" s="11"/>
      <c r="O274" s="10"/>
      <c r="P274" s="10"/>
      <c r="Q274" s="10"/>
      <c r="R274" s="31"/>
      <c r="W274" s="4"/>
    </row>
    <row r="275" spans="1:23" ht="18.75" x14ac:dyDescent="0.3">
      <c r="A275" s="9" t="s">
        <v>613</v>
      </c>
      <c r="B275" s="9" t="s">
        <v>381</v>
      </c>
      <c r="C275" s="62">
        <v>52152010</v>
      </c>
      <c r="D275" s="10"/>
      <c r="E275" s="10" t="s">
        <v>594</v>
      </c>
      <c r="F275" s="33" t="s">
        <v>376</v>
      </c>
      <c r="G275" s="33">
        <v>0</v>
      </c>
      <c r="H275" s="33">
        <v>20</v>
      </c>
      <c r="I275" s="33">
        <v>0</v>
      </c>
      <c r="J275" s="33">
        <v>0</v>
      </c>
      <c r="K275" s="33">
        <f>SUM(Tabla1[[#This Row],[PRIMER TRIMESTRE]:[CUARTO TRIMESTRE]])</f>
        <v>20</v>
      </c>
      <c r="L275" s="11">
        <v>1600</v>
      </c>
      <c r="M275" s="47">
        <f t="shared" si="6"/>
        <v>32000</v>
      </c>
      <c r="N275" s="11"/>
      <c r="O275" s="10"/>
      <c r="P275" s="10"/>
      <c r="Q275" s="10"/>
      <c r="R275" s="31"/>
      <c r="W275" s="4"/>
    </row>
    <row r="276" spans="1:23" ht="18.75" x14ac:dyDescent="0.3">
      <c r="A276" s="9" t="s">
        <v>613</v>
      </c>
      <c r="B276" s="9" t="s">
        <v>381</v>
      </c>
      <c r="C276" s="62">
        <v>48101905</v>
      </c>
      <c r="D276" s="10"/>
      <c r="E276" s="10" t="s">
        <v>595</v>
      </c>
      <c r="F276" s="33" t="s">
        <v>376</v>
      </c>
      <c r="G276" s="33">
        <v>0</v>
      </c>
      <c r="H276" s="33">
        <v>60</v>
      </c>
      <c r="I276" s="33">
        <v>0</v>
      </c>
      <c r="J276" s="33">
        <v>0</v>
      </c>
      <c r="K276" s="33">
        <f>SUM(Tabla1[[#This Row],[PRIMER TRIMESTRE]:[CUARTO TRIMESTRE]])</f>
        <v>60</v>
      </c>
      <c r="L276" s="11">
        <v>125</v>
      </c>
      <c r="M276" s="47">
        <f t="shared" si="6"/>
        <v>7500</v>
      </c>
      <c r="N276" s="11"/>
      <c r="O276" s="10"/>
      <c r="P276" s="10"/>
      <c r="Q276" s="10"/>
      <c r="R276" s="31"/>
      <c r="W276" s="4"/>
    </row>
    <row r="277" spans="1:23" ht="18.75" x14ac:dyDescent="0.3">
      <c r="A277" s="9" t="s">
        <v>613</v>
      </c>
      <c r="B277" s="9" t="s">
        <v>381</v>
      </c>
      <c r="C277" s="62">
        <v>48101905</v>
      </c>
      <c r="D277" s="10"/>
      <c r="E277" s="10" t="s">
        <v>596</v>
      </c>
      <c r="F277" s="33" t="s">
        <v>376</v>
      </c>
      <c r="G277" s="33">
        <v>0</v>
      </c>
      <c r="H277" s="33">
        <v>160</v>
      </c>
      <c r="I277" s="33">
        <v>0</v>
      </c>
      <c r="J277" s="33">
        <v>0</v>
      </c>
      <c r="K277" s="33">
        <f>SUM(Tabla1[[#This Row],[PRIMER TRIMESTRE]:[CUARTO TRIMESTRE]])</f>
        <v>160</v>
      </c>
      <c r="L277" s="11">
        <v>150</v>
      </c>
      <c r="M277" s="47">
        <f t="shared" si="6"/>
        <v>24000</v>
      </c>
      <c r="N277" s="11"/>
      <c r="O277" s="10"/>
      <c r="P277" s="10"/>
      <c r="Q277" s="10"/>
      <c r="R277" s="31"/>
      <c r="W277" s="4"/>
    </row>
    <row r="278" spans="1:23" ht="18.75" x14ac:dyDescent="0.3">
      <c r="A278" s="9" t="s">
        <v>613</v>
      </c>
      <c r="B278" s="9" t="s">
        <v>381</v>
      </c>
      <c r="C278" s="62">
        <v>52152004</v>
      </c>
      <c r="D278" s="10"/>
      <c r="E278" s="10" t="s">
        <v>597</v>
      </c>
      <c r="F278" s="33" t="s">
        <v>376</v>
      </c>
      <c r="G278" s="33">
        <v>0</v>
      </c>
      <c r="H278" s="33">
        <v>79</v>
      </c>
      <c r="I278" s="33">
        <v>0</v>
      </c>
      <c r="J278" s="33">
        <v>0</v>
      </c>
      <c r="K278" s="33">
        <f>SUM(Tabla1[[#This Row],[PRIMER TRIMESTRE]:[CUARTO TRIMESTRE]])</f>
        <v>79</v>
      </c>
      <c r="L278" s="11">
        <v>150</v>
      </c>
      <c r="M278" s="47">
        <f t="shared" si="6"/>
        <v>11850</v>
      </c>
      <c r="N278" s="11"/>
      <c r="O278" s="10"/>
      <c r="P278" s="10"/>
      <c r="Q278" s="10"/>
      <c r="R278" s="31"/>
      <c r="W278" s="4"/>
    </row>
    <row r="279" spans="1:23" ht="18.75" x14ac:dyDescent="0.3">
      <c r="A279" s="9" t="s">
        <v>613</v>
      </c>
      <c r="B279" s="9" t="s">
        <v>381</v>
      </c>
      <c r="C279" s="62">
        <v>47131605</v>
      </c>
      <c r="D279" s="10"/>
      <c r="E279" s="10" t="s">
        <v>598</v>
      </c>
      <c r="F279" s="33" t="s">
        <v>376</v>
      </c>
      <c r="G279" s="33">
        <v>0</v>
      </c>
      <c r="H279" s="33">
        <v>3</v>
      </c>
      <c r="I279" s="33">
        <v>0</v>
      </c>
      <c r="J279" s="33">
        <v>0</v>
      </c>
      <c r="K279" s="33">
        <f>SUM(Tabla1[[#This Row],[PRIMER TRIMESTRE]:[CUARTO TRIMESTRE]])</f>
        <v>3</v>
      </c>
      <c r="L279" s="11">
        <v>300</v>
      </c>
      <c r="M279" s="47">
        <f t="shared" si="6"/>
        <v>900</v>
      </c>
      <c r="N279" s="11"/>
      <c r="O279" s="10"/>
      <c r="P279" s="10"/>
      <c r="Q279" s="10"/>
      <c r="R279" s="31"/>
      <c r="W279" s="4"/>
    </row>
    <row r="280" spans="1:23" ht="18.75" x14ac:dyDescent="0.3">
      <c r="A280" s="9" t="s">
        <v>613</v>
      </c>
      <c r="B280" s="9" t="s">
        <v>381</v>
      </c>
      <c r="C280" s="62">
        <v>52121603</v>
      </c>
      <c r="D280" s="10"/>
      <c r="E280" s="10" t="s">
        <v>599</v>
      </c>
      <c r="F280" s="33" t="s">
        <v>376</v>
      </c>
      <c r="G280" s="33">
        <v>0</v>
      </c>
      <c r="H280" s="33">
        <v>30</v>
      </c>
      <c r="I280" s="33">
        <v>0</v>
      </c>
      <c r="J280" s="33">
        <v>0</v>
      </c>
      <c r="K280" s="33">
        <f>SUM(Tabla1[[#This Row],[PRIMER TRIMESTRE]:[CUARTO TRIMESTRE]])</f>
        <v>30</v>
      </c>
      <c r="L280" s="11">
        <v>250</v>
      </c>
      <c r="M280" s="47">
        <f t="shared" si="6"/>
        <v>7500</v>
      </c>
      <c r="N280" s="11"/>
      <c r="O280" s="10"/>
      <c r="P280" s="10"/>
      <c r="Q280" s="10"/>
      <c r="R280" s="31"/>
      <c r="W280" s="4"/>
    </row>
    <row r="281" spans="1:23" ht="18.75" x14ac:dyDescent="0.3">
      <c r="A281" s="9" t="s">
        <v>613</v>
      </c>
      <c r="B281" s="9" t="s">
        <v>381</v>
      </c>
      <c r="C281" s="62">
        <v>24112601</v>
      </c>
      <c r="D281" s="10"/>
      <c r="E281" s="10" t="s">
        <v>600</v>
      </c>
      <c r="F281" s="33" t="s">
        <v>376</v>
      </c>
      <c r="G281" s="33">
        <v>0</v>
      </c>
      <c r="H281" s="33">
        <v>18</v>
      </c>
      <c r="I281" s="33">
        <v>0</v>
      </c>
      <c r="J281" s="33">
        <v>0</v>
      </c>
      <c r="K281" s="33">
        <f>SUM(Tabla1[[#This Row],[PRIMER TRIMESTRE]:[CUARTO TRIMESTRE]])</f>
        <v>18</v>
      </c>
      <c r="L281" s="11">
        <v>500</v>
      </c>
      <c r="M281" s="47">
        <f t="shared" si="6"/>
        <v>9000</v>
      </c>
      <c r="N281" s="11"/>
      <c r="O281" s="10"/>
      <c r="P281" s="10"/>
      <c r="Q281" s="10"/>
      <c r="R281" s="31"/>
      <c r="W281" s="4"/>
    </row>
    <row r="282" spans="1:23" ht="18.75" x14ac:dyDescent="0.3">
      <c r="A282" s="9" t="s">
        <v>613</v>
      </c>
      <c r="B282" s="9" t="s">
        <v>381</v>
      </c>
      <c r="C282" s="62">
        <v>48101915</v>
      </c>
      <c r="D282" s="10"/>
      <c r="E282" s="10" t="s">
        <v>601</v>
      </c>
      <c r="F282" s="33" t="s">
        <v>376</v>
      </c>
      <c r="G282" s="33">
        <v>0</v>
      </c>
      <c r="H282" s="33">
        <v>18</v>
      </c>
      <c r="I282" s="33">
        <v>0</v>
      </c>
      <c r="J282" s="33">
        <v>0</v>
      </c>
      <c r="K282" s="33">
        <f>SUM(Tabla1[[#This Row],[PRIMER TRIMESTRE]:[CUARTO TRIMESTRE]])</f>
        <v>18</v>
      </c>
      <c r="L282" s="11">
        <v>1000</v>
      </c>
      <c r="M282" s="47">
        <f t="shared" si="6"/>
        <v>18000</v>
      </c>
      <c r="N282" s="11"/>
      <c r="O282" s="10"/>
      <c r="P282" s="10"/>
      <c r="Q282" s="10"/>
      <c r="R282" s="31"/>
      <c r="W282" s="4"/>
    </row>
    <row r="283" spans="1:23" ht="18.75" x14ac:dyDescent="0.3">
      <c r="A283" s="9" t="s">
        <v>613</v>
      </c>
      <c r="B283" s="9" t="s">
        <v>381</v>
      </c>
      <c r="C283" s="62">
        <v>48101915</v>
      </c>
      <c r="D283" s="10"/>
      <c r="E283" s="10" t="s">
        <v>602</v>
      </c>
      <c r="F283" s="33" t="s">
        <v>376</v>
      </c>
      <c r="G283" s="33">
        <v>0</v>
      </c>
      <c r="H283" s="33">
        <v>18</v>
      </c>
      <c r="I283" s="33">
        <v>0</v>
      </c>
      <c r="J283" s="33">
        <v>0</v>
      </c>
      <c r="K283" s="33">
        <f>SUM(Tabla1[[#This Row],[PRIMER TRIMESTRE]:[CUARTO TRIMESTRE]])</f>
        <v>18</v>
      </c>
      <c r="L283" s="11">
        <v>800</v>
      </c>
      <c r="M283" s="47">
        <f t="shared" si="6"/>
        <v>14400</v>
      </c>
      <c r="N283" s="11"/>
      <c r="O283" s="10"/>
      <c r="P283" s="10"/>
      <c r="Q283" s="10"/>
      <c r="R283" s="31"/>
      <c r="W283" s="4"/>
    </row>
    <row r="284" spans="1:23" ht="18.75" x14ac:dyDescent="0.3">
      <c r="A284" s="9" t="s">
        <v>613</v>
      </c>
      <c r="B284" s="9" t="s">
        <v>381</v>
      </c>
      <c r="C284" s="62">
        <v>52152002</v>
      </c>
      <c r="D284" s="10"/>
      <c r="E284" s="10" t="s">
        <v>603</v>
      </c>
      <c r="F284" s="33" t="s">
        <v>376</v>
      </c>
      <c r="G284" s="33">
        <v>0</v>
      </c>
      <c r="H284" s="33">
        <v>16</v>
      </c>
      <c r="I284" s="33">
        <v>0</v>
      </c>
      <c r="J284" s="33">
        <v>0</v>
      </c>
      <c r="K284" s="33">
        <f>SUM(Tabla1[[#This Row],[PRIMER TRIMESTRE]:[CUARTO TRIMESTRE]])</f>
        <v>16</v>
      </c>
      <c r="L284" s="11">
        <v>400</v>
      </c>
      <c r="M284" s="47">
        <f t="shared" si="6"/>
        <v>6400</v>
      </c>
      <c r="N284" s="11"/>
      <c r="O284" s="10"/>
      <c r="P284" s="10"/>
      <c r="Q284" s="10"/>
      <c r="R284" s="31"/>
      <c r="W284" s="4"/>
    </row>
    <row r="285" spans="1:23" ht="18.75" x14ac:dyDescent="0.3">
      <c r="A285" s="9" t="s">
        <v>613</v>
      </c>
      <c r="B285" s="9" t="s">
        <v>381</v>
      </c>
      <c r="C285" s="62">
        <v>48101909</v>
      </c>
      <c r="D285" s="10"/>
      <c r="E285" s="10" t="s">
        <v>604</v>
      </c>
      <c r="F285" s="33" t="s">
        <v>376</v>
      </c>
      <c r="G285" s="33">
        <v>0</v>
      </c>
      <c r="H285" s="33">
        <v>16</v>
      </c>
      <c r="I285" s="33">
        <v>0</v>
      </c>
      <c r="J285" s="33">
        <v>0</v>
      </c>
      <c r="K285" s="33">
        <f>SUM(Tabla1[[#This Row],[PRIMER TRIMESTRE]:[CUARTO TRIMESTRE]])</f>
        <v>16</v>
      </c>
      <c r="L285" s="11">
        <v>600</v>
      </c>
      <c r="M285" s="47">
        <f t="shared" si="6"/>
        <v>9600</v>
      </c>
      <c r="N285" s="11"/>
      <c r="O285" s="10"/>
      <c r="P285" s="10"/>
      <c r="Q285" s="10"/>
      <c r="R285" s="31"/>
      <c r="W285" s="4"/>
    </row>
    <row r="286" spans="1:23" ht="18.75" x14ac:dyDescent="0.3">
      <c r="A286" s="9" t="s">
        <v>613</v>
      </c>
      <c r="B286" s="9" t="s">
        <v>381</v>
      </c>
      <c r="C286" s="62">
        <v>52121606</v>
      </c>
      <c r="D286" s="10"/>
      <c r="E286" s="10" t="s">
        <v>605</v>
      </c>
      <c r="F286" s="33" t="s">
        <v>376</v>
      </c>
      <c r="G286" s="33">
        <v>0</v>
      </c>
      <c r="H286" s="33">
        <v>8</v>
      </c>
      <c r="I286" s="33">
        <v>0</v>
      </c>
      <c r="J286" s="33">
        <v>0</v>
      </c>
      <c r="K286" s="33">
        <f>SUM(Tabla1[[#This Row],[PRIMER TRIMESTRE]:[CUARTO TRIMESTRE]])</f>
        <v>8</v>
      </c>
      <c r="L286" s="11">
        <v>145</v>
      </c>
      <c r="M286" s="47">
        <f t="shared" si="6"/>
        <v>1160</v>
      </c>
      <c r="N286" s="11"/>
      <c r="O286" s="10"/>
      <c r="P286" s="10"/>
      <c r="Q286" s="10"/>
      <c r="R286" s="31"/>
      <c r="W286" s="4"/>
    </row>
    <row r="287" spans="1:23" ht="18.75" x14ac:dyDescent="0.3">
      <c r="A287" s="9" t="s">
        <v>613</v>
      </c>
      <c r="B287" s="9" t="s">
        <v>381</v>
      </c>
      <c r="C287" s="62">
        <v>52152104</v>
      </c>
      <c r="D287" s="10"/>
      <c r="E287" s="10" t="s">
        <v>769</v>
      </c>
      <c r="F287" s="33" t="s">
        <v>376</v>
      </c>
      <c r="G287" s="33">
        <v>0</v>
      </c>
      <c r="H287" s="33">
        <v>50</v>
      </c>
      <c r="I287" s="33">
        <v>0</v>
      </c>
      <c r="J287" s="33">
        <v>0</v>
      </c>
      <c r="K287" s="33">
        <f>SUM(Tabla1[[#This Row],[PRIMER TRIMESTRE]:[CUARTO TRIMESTRE]])</f>
        <v>50</v>
      </c>
      <c r="L287" s="11">
        <v>150</v>
      </c>
      <c r="M287" s="47">
        <f t="shared" si="6"/>
        <v>7500</v>
      </c>
      <c r="N287" s="11"/>
      <c r="O287" s="10"/>
      <c r="P287" s="10"/>
      <c r="Q287" s="10"/>
      <c r="R287" s="31"/>
      <c r="W287" s="4"/>
    </row>
    <row r="288" spans="1:23" ht="18.75" x14ac:dyDescent="0.3">
      <c r="A288" s="9" t="s">
        <v>613</v>
      </c>
      <c r="B288" s="9" t="s">
        <v>381</v>
      </c>
      <c r="C288" s="62">
        <v>48101803</v>
      </c>
      <c r="D288" s="10"/>
      <c r="E288" s="10" t="s">
        <v>607</v>
      </c>
      <c r="F288" s="33" t="s">
        <v>376</v>
      </c>
      <c r="G288" s="33">
        <v>0</v>
      </c>
      <c r="H288" s="33">
        <v>4</v>
      </c>
      <c r="I288" s="33">
        <v>0</v>
      </c>
      <c r="J288" s="33">
        <v>0</v>
      </c>
      <c r="K288" s="33">
        <f>SUM(Tabla1[[#This Row],[PRIMER TRIMESTRE]:[CUARTO TRIMESTRE]])</f>
        <v>4</v>
      </c>
      <c r="L288" s="11">
        <v>250</v>
      </c>
      <c r="M288" s="47">
        <f t="shared" si="6"/>
        <v>1000</v>
      </c>
      <c r="N288" s="11"/>
      <c r="O288" s="10"/>
      <c r="P288" s="10"/>
      <c r="Q288" s="10"/>
      <c r="R288" s="31"/>
      <c r="W288" s="4"/>
    </row>
    <row r="289" spans="1:23" ht="18.75" x14ac:dyDescent="0.3">
      <c r="A289" s="9" t="s">
        <v>613</v>
      </c>
      <c r="B289" s="9" t="s">
        <v>381</v>
      </c>
      <c r="C289" s="62">
        <v>48101803</v>
      </c>
      <c r="D289" s="10"/>
      <c r="E289" s="10" t="s">
        <v>608</v>
      </c>
      <c r="F289" s="33" t="s">
        <v>376</v>
      </c>
      <c r="G289" s="33">
        <v>0</v>
      </c>
      <c r="H289" s="33">
        <v>5</v>
      </c>
      <c r="I289" s="33">
        <v>0</v>
      </c>
      <c r="J289" s="33">
        <v>0</v>
      </c>
      <c r="K289" s="33">
        <f>SUM(Tabla1[[#This Row],[PRIMER TRIMESTRE]:[CUARTO TRIMESTRE]])</f>
        <v>5</v>
      </c>
      <c r="L289" s="11">
        <v>300</v>
      </c>
      <c r="M289" s="47">
        <f t="shared" si="6"/>
        <v>1500</v>
      </c>
      <c r="N289" s="11"/>
      <c r="O289" s="10"/>
      <c r="P289" s="10"/>
      <c r="Q289" s="10"/>
      <c r="R289" s="31"/>
      <c r="W289" s="4"/>
    </row>
    <row r="290" spans="1:23" ht="18.75" x14ac:dyDescent="0.3">
      <c r="A290" s="9" t="s">
        <v>613</v>
      </c>
      <c r="B290" s="9" t="s">
        <v>381</v>
      </c>
      <c r="C290" s="62">
        <v>52151605</v>
      </c>
      <c r="D290" s="10"/>
      <c r="E290" s="10" t="s">
        <v>609</v>
      </c>
      <c r="F290" s="33" t="s">
        <v>376</v>
      </c>
      <c r="G290" s="33">
        <v>0</v>
      </c>
      <c r="H290" s="33">
        <v>2</v>
      </c>
      <c r="I290" s="33">
        <v>0</v>
      </c>
      <c r="J290" s="33">
        <v>0</v>
      </c>
      <c r="K290" s="33">
        <f>SUM(Tabla1[[#This Row],[PRIMER TRIMESTRE]:[CUARTO TRIMESTRE]])</f>
        <v>2</v>
      </c>
      <c r="L290" s="11">
        <v>250</v>
      </c>
      <c r="M290" s="47">
        <f t="shared" si="6"/>
        <v>500</v>
      </c>
      <c r="N290" s="11"/>
      <c r="O290" s="10"/>
      <c r="P290" s="10"/>
      <c r="Q290" s="10"/>
      <c r="R290" s="31"/>
      <c r="W290" s="4"/>
    </row>
    <row r="291" spans="1:23" ht="18.75" x14ac:dyDescent="0.3">
      <c r="A291" s="9" t="s">
        <v>613</v>
      </c>
      <c r="B291" s="9" t="s">
        <v>381</v>
      </c>
      <c r="C291" s="62">
        <v>52151611</v>
      </c>
      <c r="D291" s="10"/>
      <c r="E291" s="10" t="s">
        <v>610</v>
      </c>
      <c r="F291" s="33" t="s">
        <v>376</v>
      </c>
      <c r="G291" s="33">
        <v>0</v>
      </c>
      <c r="H291" s="33">
        <v>5</v>
      </c>
      <c r="I291" s="33">
        <v>0</v>
      </c>
      <c r="J291" s="33">
        <v>0</v>
      </c>
      <c r="K291" s="33">
        <f>SUM(Tabla1[[#This Row],[PRIMER TRIMESTRE]:[CUARTO TRIMESTRE]])</f>
        <v>5</v>
      </c>
      <c r="L291" s="11">
        <v>175</v>
      </c>
      <c r="M291" s="47">
        <f t="shared" si="6"/>
        <v>875</v>
      </c>
      <c r="N291" s="11"/>
      <c r="O291" s="10"/>
      <c r="P291" s="10"/>
      <c r="Q291" s="10"/>
      <c r="R291" s="31"/>
      <c r="W291" s="4"/>
    </row>
    <row r="292" spans="1:23" ht="18.75" x14ac:dyDescent="0.3">
      <c r="A292" s="9" t="s">
        <v>613</v>
      </c>
      <c r="B292" s="9" t="s">
        <v>381</v>
      </c>
      <c r="C292" s="62">
        <v>48101915</v>
      </c>
      <c r="D292" s="10"/>
      <c r="E292" s="10" t="s">
        <v>611</v>
      </c>
      <c r="F292" s="33" t="s">
        <v>376</v>
      </c>
      <c r="G292" s="33">
        <v>0</v>
      </c>
      <c r="H292" s="33">
        <v>5</v>
      </c>
      <c r="I292" s="33">
        <v>0</v>
      </c>
      <c r="J292" s="33">
        <v>0</v>
      </c>
      <c r="K292" s="33">
        <f>SUM(Tabla1[[#This Row],[PRIMER TRIMESTRE]:[CUARTO TRIMESTRE]])</f>
        <v>5</v>
      </c>
      <c r="L292" s="11">
        <v>1000</v>
      </c>
      <c r="M292" s="47">
        <f t="shared" si="6"/>
        <v>5000</v>
      </c>
      <c r="N292" s="11"/>
      <c r="O292" s="10"/>
      <c r="P292" s="10"/>
      <c r="Q292" s="10"/>
      <c r="R292" s="31"/>
      <c r="W292" s="4"/>
    </row>
    <row r="293" spans="1:23" x14ac:dyDescent="0.25">
      <c r="A293" s="9" t="s">
        <v>612</v>
      </c>
      <c r="B293" s="9" t="s">
        <v>381</v>
      </c>
      <c r="C293" s="9">
        <v>56101522</v>
      </c>
      <c r="D293" s="10" t="s">
        <v>235</v>
      </c>
      <c r="E293" s="10" t="s">
        <v>614</v>
      </c>
      <c r="F293" s="33" t="s">
        <v>376</v>
      </c>
      <c r="G293" s="33">
        <v>20</v>
      </c>
      <c r="H293" s="33">
        <v>0</v>
      </c>
      <c r="I293" s="33">
        <v>0</v>
      </c>
      <c r="J293" s="33">
        <v>0</v>
      </c>
      <c r="K293" s="33">
        <f>SUM(Tabla1[[#This Row],[PRIMER TRIMESTRE]:[CUARTO TRIMESTRE]])</f>
        <v>20</v>
      </c>
      <c r="L293" s="11">
        <v>20000</v>
      </c>
      <c r="M293" s="47">
        <f t="shared" si="6"/>
        <v>400000</v>
      </c>
      <c r="N293" s="11"/>
      <c r="O293" s="10"/>
      <c r="P293" s="10"/>
      <c r="Q293" s="10"/>
      <c r="R293" s="31"/>
      <c r="W293" s="4"/>
    </row>
    <row r="294" spans="1:23" x14ac:dyDescent="0.25">
      <c r="A294" s="9" t="s">
        <v>612</v>
      </c>
      <c r="B294" s="9" t="s">
        <v>381</v>
      </c>
      <c r="C294" s="9">
        <v>56101522</v>
      </c>
      <c r="D294" s="10" t="s">
        <v>235</v>
      </c>
      <c r="E294" s="10" t="s">
        <v>615</v>
      </c>
      <c r="F294" s="33" t="s">
        <v>376</v>
      </c>
      <c r="G294" s="33">
        <v>75</v>
      </c>
      <c r="H294" s="33">
        <v>0</v>
      </c>
      <c r="I294" s="33">
        <v>0</v>
      </c>
      <c r="J294" s="33">
        <v>0</v>
      </c>
      <c r="K294" s="33">
        <f>SUM(Tabla1[[#This Row],[PRIMER TRIMESTRE]:[CUARTO TRIMESTRE]])</f>
        <v>75</v>
      </c>
      <c r="L294" s="11">
        <v>15000</v>
      </c>
      <c r="M294" s="47">
        <f t="shared" si="6"/>
        <v>1125000</v>
      </c>
      <c r="N294" s="11"/>
      <c r="O294" s="10"/>
      <c r="P294" s="10"/>
      <c r="Q294" s="10"/>
      <c r="R294" s="31"/>
      <c r="W294" s="4"/>
    </row>
    <row r="295" spans="1:23" x14ac:dyDescent="0.25">
      <c r="A295" s="9" t="s">
        <v>612</v>
      </c>
      <c r="B295" s="9" t="s">
        <v>381</v>
      </c>
      <c r="C295" s="9">
        <v>56101504</v>
      </c>
      <c r="D295" s="10" t="s">
        <v>235</v>
      </c>
      <c r="E295" s="10" t="s">
        <v>616</v>
      </c>
      <c r="F295" s="33" t="s">
        <v>376</v>
      </c>
      <c r="G295" s="33">
        <v>30</v>
      </c>
      <c r="H295" s="33">
        <v>0</v>
      </c>
      <c r="I295" s="33">
        <v>0</v>
      </c>
      <c r="J295" s="33">
        <v>0</v>
      </c>
      <c r="K295" s="33">
        <f>SUM(Tabla1[[#This Row],[PRIMER TRIMESTRE]:[CUARTO TRIMESTRE]])</f>
        <v>30</v>
      </c>
      <c r="L295" s="11">
        <v>8000</v>
      </c>
      <c r="M295" s="47">
        <f t="shared" si="6"/>
        <v>240000</v>
      </c>
      <c r="N295" s="11"/>
      <c r="O295" s="10"/>
      <c r="P295" s="10"/>
      <c r="Q295" s="10"/>
      <c r="R295" s="31"/>
      <c r="W295" s="4"/>
    </row>
    <row r="296" spans="1:23" x14ac:dyDescent="0.25">
      <c r="A296" s="9" t="s">
        <v>612</v>
      </c>
      <c r="B296" s="9" t="s">
        <v>381</v>
      </c>
      <c r="C296" s="9">
        <v>56101509</v>
      </c>
      <c r="D296" s="10" t="s">
        <v>235</v>
      </c>
      <c r="E296" s="10" t="s">
        <v>617</v>
      </c>
      <c r="F296" s="33" t="s">
        <v>376</v>
      </c>
      <c r="G296" s="33">
        <v>2</v>
      </c>
      <c r="H296" s="33">
        <v>0</v>
      </c>
      <c r="I296" s="33">
        <v>0</v>
      </c>
      <c r="J296" s="33">
        <v>0</v>
      </c>
      <c r="K296" s="33">
        <f>SUM(Tabla1[[#This Row],[PRIMER TRIMESTRE]:[CUARTO TRIMESTRE]])</f>
        <v>2</v>
      </c>
      <c r="L296" s="11">
        <v>12000</v>
      </c>
      <c r="M296" s="47">
        <f t="shared" si="6"/>
        <v>24000</v>
      </c>
      <c r="N296" s="11"/>
      <c r="O296" s="10"/>
      <c r="P296" s="10"/>
      <c r="Q296" s="10"/>
      <c r="R296" s="31"/>
      <c r="W296" s="4"/>
    </row>
    <row r="297" spans="1:23" x14ac:dyDescent="0.25">
      <c r="A297" s="9" t="s">
        <v>612</v>
      </c>
      <c r="B297" s="9" t="s">
        <v>381</v>
      </c>
      <c r="C297" s="9">
        <v>56101510</v>
      </c>
      <c r="D297" s="10" t="s">
        <v>235</v>
      </c>
      <c r="E297" s="10" t="s">
        <v>618</v>
      </c>
      <c r="F297" s="33" t="s">
        <v>376</v>
      </c>
      <c r="G297" s="33">
        <v>26</v>
      </c>
      <c r="H297" s="33">
        <v>0</v>
      </c>
      <c r="I297" s="33">
        <v>0</v>
      </c>
      <c r="J297" s="33">
        <v>0</v>
      </c>
      <c r="K297" s="33">
        <f>SUM(Tabla1[[#This Row],[PRIMER TRIMESTRE]:[CUARTO TRIMESTRE]])</f>
        <v>26</v>
      </c>
      <c r="L297" s="11">
        <v>10500</v>
      </c>
      <c r="M297" s="47">
        <f t="shared" si="6"/>
        <v>273000</v>
      </c>
      <c r="N297" s="11"/>
      <c r="O297" s="10"/>
      <c r="P297" s="10"/>
      <c r="Q297" s="10"/>
      <c r="R297" s="31"/>
      <c r="W297" s="4"/>
    </row>
    <row r="298" spans="1:23" x14ac:dyDescent="0.25">
      <c r="A298" s="9" t="s">
        <v>612</v>
      </c>
      <c r="B298" s="9" t="s">
        <v>381</v>
      </c>
      <c r="C298" s="9">
        <v>56121505</v>
      </c>
      <c r="D298" s="10" t="s">
        <v>237</v>
      </c>
      <c r="E298" s="10" t="s">
        <v>619</v>
      </c>
      <c r="F298" s="33" t="s">
        <v>376</v>
      </c>
      <c r="G298" s="33">
        <v>15</v>
      </c>
      <c r="H298" s="33">
        <v>0</v>
      </c>
      <c r="I298" s="33">
        <v>0</v>
      </c>
      <c r="J298" s="33">
        <v>0</v>
      </c>
      <c r="K298" s="33">
        <f>SUM(Tabla1[[#This Row],[PRIMER TRIMESTRE]:[CUARTO TRIMESTRE]])</f>
        <v>15</v>
      </c>
      <c r="L298" s="11">
        <v>9348.94</v>
      </c>
      <c r="M298" s="47">
        <f t="shared" si="6"/>
        <v>140234.1</v>
      </c>
      <c r="N298" s="11"/>
      <c r="O298" s="10"/>
      <c r="P298" s="10"/>
      <c r="Q298" s="10"/>
      <c r="R298" s="31"/>
      <c r="W298" s="4"/>
    </row>
    <row r="299" spans="1:23" x14ac:dyDescent="0.25">
      <c r="A299" s="9" t="s">
        <v>612</v>
      </c>
      <c r="B299" s="9" t="s">
        <v>381</v>
      </c>
      <c r="C299" s="9">
        <v>56121505</v>
      </c>
      <c r="D299" s="10" t="s">
        <v>237</v>
      </c>
      <c r="E299" s="10" t="s">
        <v>620</v>
      </c>
      <c r="F299" s="33" t="s">
        <v>376</v>
      </c>
      <c r="G299" s="33">
        <v>24</v>
      </c>
      <c r="H299" s="33">
        <v>0</v>
      </c>
      <c r="I299" s="33">
        <v>0</v>
      </c>
      <c r="J299" s="33">
        <v>0</v>
      </c>
      <c r="K299" s="33">
        <f>SUM(Tabla1[[#This Row],[PRIMER TRIMESTRE]:[CUARTO TRIMESTRE]])</f>
        <v>24</v>
      </c>
      <c r="L299" s="11">
        <v>7425</v>
      </c>
      <c r="M299" s="47">
        <f t="shared" si="6"/>
        <v>178200</v>
      </c>
      <c r="N299" s="11"/>
      <c r="O299" s="10"/>
      <c r="P299" s="10"/>
      <c r="Q299" s="10"/>
      <c r="R299" s="31"/>
      <c r="W299" s="4"/>
    </row>
    <row r="300" spans="1:23" x14ac:dyDescent="0.25">
      <c r="A300" s="9" t="s">
        <v>612</v>
      </c>
      <c r="B300" s="9" t="s">
        <v>381</v>
      </c>
      <c r="C300" s="9">
        <v>56101702</v>
      </c>
      <c r="D300" s="10" t="s">
        <v>235</v>
      </c>
      <c r="E300" s="10" t="s">
        <v>621</v>
      </c>
      <c r="F300" s="33" t="s">
        <v>376</v>
      </c>
      <c r="G300" s="33">
        <v>15</v>
      </c>
      <c r="H300" s="33">
        <v>0</v>
      </c>
      <c r="I300" s="33">
        <v>0</v>
      </c>
      <c r="J300" s="33">
        <v>0</v>
      </c>
      <c r="K300" s="33">
        <f>SUM(Tabla1[[#This Row],[PRIMER TRIMESTRE]:[CUARTO TRIMESTRE]])</f>
        <v>15</v>
      </c>
      <c r="L300" s="11">
        <v>10000</v>
      </c>
      <c r="M300" s="47">
        <f t="shared" si="6"/>
        <v>150000</v>
      </c>
      <c r="N300" s="11"/>
      <c r="O300" s="10"/>
      <c r="P300" s="10"/>
      <c r="Q300" s="10"/>
      <c r="R300" s="31"/>
      <c r="W300" s="4"/>
    </row>
    <row r="301" spans="1:23" x14ac:dyDescent="0.25">
      <c r="A301" s="9" t="s">
        <v>612</v>
      </c>
      <c r="B301" s="9" t="s">
        <v>381</v>
      </c>
      <c r="C301" s="9">
        <v>56101605</v>
      </c>
      <c r="D301" s="10" t="s">
        <v>235</v>
      </c>
      <c r="E301" s="10" t="s">
        <v>622</v>
      </c>
      <c r="F301" s="33" t="s">
        <v>376</v>
      </c>
      <c r="G301" s="33">
        <v>11</v>
      </c>
      <c r="H301" s="33">
        <v>0</v>
      </c>
      <c r="I301" s="33">
        <v>0</v>
      </c>
      <c r="J301" s="33">
        <v>0</v>
      </c>
      <c r="K301" s="33">
        <f>SUM(Tabla1[[#This Row],[PRIMER TRIMESTRE]:[CUARTO TRIMESTRE]])</f>
        <v>11</v>
      </c>
      <c r="L301" s="11">
        <v>18000</v>
      </c>
      <c r="M301" s="47">
        <f t="shared" si="6"/>
        <v>198000</v>
      </c>
      <c r="N301" s="11"/>
      <c r="O301" s="10"/>
      <c r="P301" s="10"/>
      <c r="Q301" s="10"/>
      <c r="R301" s="31"/>
      <c r="W301" s="4"/>
    </row>
    <row r="302" spans="1:23" ht="31.5" x14ac:dyDescent="0.3">
      <c r="A302" s="9" t="s">
        <v>632</v>
      </c>
      <c r="C302" s="62">
        <v>43211505</v>
      </c>
      <c r="D302" s="10" t="s">
        <v>151</v>
      </c>
      <c r="E302" s="64" t="s">
        <v>841</v>
      </c>
      <c r="F302" s="65" t="s">
        <v>376</v>
      </c>
      <c r="G302" s="65">
        <v>1</v>
      </c>
      <c r="H302" s="65">
        <v>0</v>
      </c>
      <c r="I302" s="33">
        <v>0</v>
      </c>
      <c r="J302" s="33">
        <v>0</v>
      </c>
      <c r="K302" s="33">
        <f>SUM(Tabla1[[#This Row],[PRIMER TRIMESTRE]:[CUARTO TRIMESTRE]])</f>
        <v>1</v>
      </c>
      <c r="L302" s="66">
        <v>33680</v>
      </c>
      <c r="M302" s="47">
        <f t="shared" si="6"/>
        <v>33680</v>
      </c>
      <c r="N302" s="11"/>
      <c r="O302" s="11"/>
      <c r="P302" s="10"/>
      <c r="Q302" s="10"/>
      <c r="R302" s="31"/>
      <c r="W302" s="4"/>
    </row>
    <row r="303" spans="1:23" ht="31.5" x14ac:dyDescent="0.3">
      <c r="A303" s="9" t="s">
        <v>632</v>
      </c>
      <c r="C303" s="62">
        <v>43211505</v>
      </c>
      <c r="D303" s="10" t="s">
        <v>151</v>
      </c>
      <c r="E303" s="64" t="s">
        <v>842</v>
      </c>
      <c r="F303" s="65" t="s">
        <v>376</v>
      </c>
      <c r="G303" s="65">
        <v>2</v>
      </c>
      <c r="H303" s="65">
        <v>0</v>
      </c>
      <c r="I303" s="33">
        <v>0</v>
      </c>
      <c r="J303" s="33">
        <v>0</v>
      </c>
      <c r="K303" s="33">
        <f>SUM(Tabla1[[#This Row],[PRIMER TRIMESTRE]:[CUARTO TRIMESTRE]])</f>
        <v>2</v>
      </c>
      <c r="L303" s="66">
        <v>31998.6</v>
      </c>
      <c r="M303" s="47">
        <f t="shared" si="6"/>
        <v>63997.2</v>
      </c>
      <c r="N303" s="11"/>
      <c r="O303" s="11"/>
      <c r="P303" s="10"/>
      <c r="Q303" s="10"/>
      <c r="R303" s="31"/>
      <c r="W303" s="4"/>
    </row>
    <row r="304" spans="1:23" ht="18.75" x14ac:dyDescent="0.3">
      <c r="A304" s="9" t="s">
        <v>632</v>
      </c>
      <c r="C304" s="62">
        <v>43222819</v>
      </c>
      <c r="D304" s="10" t="s">
        <v>151</v>
      </c>
      <c r="E304" s="64" t="s">
        <v>843</v>
      </c>
      <c r="F304" s="65" t="s">
        <v>376</v>
      </c>
      <c r="G304" s="65">
        <v>3</v>
      </c>
      <c r="H304" s="65">
        <v>0</v>
      </c>
      <c r="I304" s="33">
        <v>0</v>
      </c>
      <c r="J304" s="33">
        <v>0</v>
      </c>
      <c r="K304" s="33">
        <f>SUM(Tabla1[[#This Row],[PRIMER TRIMESTRE]:[CUARTO TRIMESTRE]])</f>
        <v>3</v>
      </c>
      <c r="L304" s="66">
        <v>5983.73</v>
      </c>
      <c r="M304" s="47">
        <f t="shared" si="6"/>
        <v>17951.189999999999</v>
      </c>
      <c r="N304" s="11"/>
      <c r="O304" s="11"/>
      <c r="P304" s="10"/>
      <c r="Q304" s="10"/>
      <c r="R304" s="31"/>
      <c r="W304" s="4"/>
    </row>
    <row r="305" spans="1:23" ht="18.75" x14ac:dyDescent="0.3">
      <c r="A305" s="9" t="s">
        <v>632</v>
      </c>
      <c r="C305" s="62">
        <v>43201803</v>
      </c>
      <c r="D305" s="10" t="s">
        <v>151</v>
      </c>
      <c r="E305" s="64" t="s">
        <v>844</v>
      </c>
      <c r="F305" s="65" t="s">
        <v>376</v>
      </c>
      <c r="G305" s="65">
        <v>0</v>
      </c>
      <c r="H305" s="65">
        <v>5</v>
      </c>
      <c r="I305" s="33">
        <v>0</v>
      </c>
      <c r="J305" s="33">
        <v>0</v>
      </c>
      <c r="K305" s="33">
        <f>SUM(Tabla1[[#This Row],[PRIMER TRIMESTRE]:[CUARTO TRIMESTRE]])</f>
        <v>5</v>
      </c>
      <c r="L305" s="66">
        <v>12500</v>
      </c>
      <c r="M305" s="47">
        <f t="shared" si="6"/>
        <v>62500</v>
      </c>
      <c r="N305" s="11"/>
      <c r="O305" s="11"/>
      <c r="P305" s="10"/>
      <c r="Q305" s="10"/>
      <c r="R305" s="31"/>
      <c r="W305" s="4"/>
    </row>
    <row r="306" spans="1:23" ht="18.75" x14ac:dyDescent="0.3">
      <c r="A306" s="9" t="s">
        <v>632</v>
      </c>
      <c r="C306" s="62">
        <v>45121603</v>
      </c>
      <c r="D306" s="10" t="s">
        <v>151</v>
      </c>
      <c r="E306" s="64" t="s">
        <v>845</v>
      </c>
      <c r="F306" s="65" t="s">
        <v>376</v>
      </c>
      <c r="G306" s="65">
        <v>0</v>
      </c>
      <c r="H306" s="65">
        <v>15</v>
      </c>
      <c r="I306" s="33">
        <v>0</v>
      </c>
      <c r="J306" s="33">
        <v>0</v>
      </c>
      <c r="K306" s="33">
        <f>SUM(Tabla1[[#This Row],[PRIMER TRIMESTRE]:[CUARTO TRIMESTRE]])</f>
        <v>15</v>
      </c>
      <c r="L306" s="66">
        <v>1600</v>
      </c>
      <c r="M306" s="47">
        <f t="shared" si="6"/>
        <v>24000</v>
      </c>
      <c r="N306" s="11"/>
      <c r="O306" s="11"/>
      <c r="P306" s="10"/>
      <c r="Q306" s="10"/>
      <c r="R306" s="31"/>
      <c r="W306" s="4"/>
    </row>
    <row r="307" spans="1:23" ht="18.75" x14ac:dyDescent="0.3">
      <c r="A307" s="9" t="s">
        <v>632</v>
      </c>
      <c r="C307" s="62">
        <v>43211505</v>
      </c>
      <c r="D307" s="10" t="s">
        <v>151</v>
      </c>
      <c r="E307" s="64" t="s">
        <v>770</v>
      </c>
      <c r="F307" s="65" t="s">
        <v>376</v>
      </c>
      <c r="G307" s="65">
        <v>0</v>
      </c>
      <c r="H307" s="65">
        <v>300</v>
      </c>
      <c r="I307" s="33">
        <v>0</v>
      </c>
      <c r="J307" s="33">
        <v>0</v>
      </c>
      <c r="K307" s="33">
        <f>SUM(Tabla1[[#This Row],[PRIMER TRIMESTRE]:[CUARTO TRIMESTRE]])</f>
        <v>300</v>
      </c>
      <c r="L307" s="66">
        <v>175</v>
      </c>
      <c r="M307" s="47">
        <f t="shared" si="6"/>
        <v>52500</v>
      </c>
      <c r="N307" s="11"/>
      <c r="O307" s="11"/>
      <c r="P307" s="10"/>
      <c r="Q307" s="10"/>
      <c r="R307" s="31"/>
      <c r="W307" s="4"/>
    </row>
    <row r="308" spans="1:23" ht="18.75" x14ac:dyDescent="0.3">
      <c r="A308" s="9" t="s">
        <v>632</v>
      </c>
      <c r="C308" s="62">
        <v>43222819</v>
      </c>
      <c r="D308" s="10" t="s">
        <v>151</v>
      </c>
      <c r="E308" s="64" t="s">
        <v>624</v>
      </c>
      <c r="F308" s="65" t="s">
        <v>376</v>
      </c>
      <c r="G308" s="65">
        <v>5</v>
      </c>
      <c r="H308" s="65">
        <v>0</v>
      </c>
      <c r="I308" s="33">
        <v>0</v>
      </c>
      <c r="J308" s="33">
        <v>0</v>
      </c>
      <c r="K308" s="33">
        <f>SUM(Tabla1[[#This Row],[PRIMER TRIMESTRE]:[CUARTO TRIMESTRE]])</f>
        <v>5</v>
      </c>
      <c r="L308" s="66">
        <v>950</v>
      </c>
      <c r="M308" s="47">
        <f t="shared" si="6"/>
        <v>4750</v>
      </c>
      <c r="N308" s="11"/>
      <c r="O308" s="11"/>
      <c r="P308" s="10"/>
      <c r="Q308" s="10"/>
      <c r="R308" s="31"/>
      <c r="W308" s="4"/>
    </row>
    <row r="309" spans="1:23" ht="18.75" x14ac:dyDescent="0.3">
      <c r="A309" s="9" t="s">
        <v>632</v>
      </c>
      <c r="C309" s="62">
        <v>26111725</v>
      </c>
      <c r="D309" s="10" t="s">
        <v>151</v>
      </c>
      <c r="E309" s="64" t="s">
        <v>625</v>
      </c>
      <c r="F309" s="65" t="s">
        <v>376</v>
      </c>
      <c r="G309" s="65">
        <v>0</v>
      </c>
      <c r="H309" s="65">
        <v>10</v>
      </c>
      <c r="I309" s="33">
        <v>0</v>
      </c>
      <c r="J309" s="33">
        <v>0</v>
      </c>
      <c r="K309" s="33">
        <f>SUM(Tabla1[[#This Row],[PRIMER TRIMESTRE]:[CUARTO TRIMESTRE]])</f>
        <v>10</v>
      </c>
      <c r="L309" s="66">
        <v>100</v>
      </c>
      <c r="M309" s="47">
        <f t="shared" si="6"/>
        <v>1000</v>
      </c>
      <c r="N309" s="11"/>
      <c r="O309" s="11"/>
      <c r="P309" s="10"/>
      <c r="Q309" s="10"/>
      <c r="R309" s="31"/>
      <c r="W309" s="4"/>
    </row>
    <row r="310" spans="1:23" ht="18.75" x14ac:dyDescent="0.3">
      <c r="A310" s="9" t="s">
        <v>632</v>
      </c>
      <c r="C310" s="62">
        <v>43222819</v>
      </c>
      <c r="D310" s="10" t="s">
        <v>151</v>
      </c>
      <c r="E310" s="64" t="s">
        <v>626</v>
      </c>
      <c r="F310" s="65" t="s">
        <v>376</v>
      </c>
      <c r="G310" s="65">
        <v>0</v>
      </c>
      <c r="H310" s="65">
        <v>20</v>
      </c>
      <c r="I310" s="33">
        <v>0</v>
      </c>
      <c r="J310" s="33">
        <v>0</v>
      </c>
      <c r="K310" s="33">
        <f>SUM(Tabla1[[#This Row],[PRIMER TRIMESTRE]:[CUARTO TRIMESTRE]])</f>
        <v>20</v>
      </c>
      <c r="L310" s="66">
        <v>750</v>
      </c>
      <c r="M310" s="47">
        <f t="shared" si="6"/>
        <v>15000</v>
      </c>
      <c r="N310" s="11"/>
      <c r="O310" s="11"/>
      <c r="P310" s="10"/>
      <c r="Q310" s="10"/>
      <c r="R310" s="31"/>
      <c r="W310" s="4"/>
    </row>
    <row r="311" spans="1:23" ht="18.75" x14ac:dyDescent="0.3">
      <c r="A311" s="9" t="s">
        <v>632</v>
      </c>
      <c r="C311" s="62">
        <v>43222819</v>
      </c>
      <c r="D311" s="10" t="s">
        <v>151</v>
      </c>
      <c r="E311" s="64" t="s">
        <v>846</v>
      </c>
      <c r="F311" s="65" t="s">
        <v>376</v>
      </c>
      <c r="G311" s="65">
        <v>0</v>
      </c>
      <c r="H311" s="65">
        <v>20</v>
      </c>
      <c r="I311" s="33">
        <v>0</v>
      </c>
      <c r="J311" s="33">
        <v>0</v>
      </c>
      <c r="K311" s="33">
        <f>SUM(Tabla1[[#This Row],[PRIMER TRIMESTRE]:[CUARTO TRIMESTRE]])</f>
        <v>20</v>
      </c>
      <c r="L311" s="66">
        <v>750</v>
      </c>
      <c r="M311" s="47">
        <f t="shared" si="6"/>
        <v>15000</v>
      </c>
      <c r="N311" s="11"/>
      <c r="O311" s="11"/>
      <c r="P311" s="10"/>
      <c r="Q311" s="10"/>
      <c r="R311" s="31"/>
      <c r="W311" s="4"/>
    </row>
    <row r="312" spans="1:23" ht="18.75" x14ac:dyDescent="0.3">
      <c r="A312" s="9" t="s">
        <v>632</v>
      </c>
      <c r="C312" s="62">
        <v>43201811</v>
      </c>
      <c r="D312" s="10" t="s">
        <v>151</v>
      </c>
      <c r="E312" s="64" t="s">
        <v>627</v>
      </c>
      <c r="F312" s="65" t="s">
        <v>376</v>
      </c>
      <c r="G312" s="65">
        <v>0</v>
      </c>
      <c r="H312" s="65">
        <v>300</v>
      </c>
      <c r="I312" s="33">
        <v>0</v>
      </c>
      <c r="J312" s="33">
        <v>0</v>
      </c>
      <c r="K312" s="33">
        <f>SUM(Tabla1[[#This Row],[PRIMER TRIMESTRE]:[CUARTO TRIMESTRE]])</f>
        <v>300</v>
      </c>
      <c r="L312" s="66">
        <v>40</v>
      </c>
      <c r="M312" s="47">
        <f t="shared" si="6"/>
        <v>12000</v>
      </c>
      <c r="N312" s="11"/>
      <c r="O312" s="11"/>
      <c r="P312" s="10"/>
      <c r="Q312" s="10"/>
      <c r="R312" s="31"/>
      <c r="W312" s="4"/>
    </row>
    <row r="313" spans="1:23" ht="18.75" x14ac:dyDescent="0.3">
      <c r="A313" s="9" t="s">
        <v>632</v>
      </c>
      <c r="C313" s="62">
        <v>43201809</v>
      </c>
      <c r="D313" s="10" t="s">
        <v>151</v>
      </c>
      <c r="E313" s="64" t="s">
        <v>628</v>
      </c>
      <c r="F313" s="65" t="s">
        <v>376</v>
      </c>
      <c r="G313" s="65">
        <v>0</v>
      </c>
      <c r="H313" s="65">
        <v>300</v>
      </c>
      <c r="I313" s="33">
        <v>0</v>
      </c>
      <c r="J313" s="33">
        <v>0</v>
      </c>
      <c r="K313" s="33">
        <f>SUM(Tabla1[[#This Row],[PRIMER TRIMESTRE]:[CUARTO TRIMESTRE]])</f>
        <v>300</v>
      </c>
      <c r="L313" s="66">
        <v>30</v>
      </c>
      <c r="M313" s="47">
        <f t="shared" si="6"/>
        <v>9000</v>
      </c>
      <c r="N313" s="11"/>
      <c r="O313" s="11"/>
      <c r="P313" s="10"/>
      <c r="Q313" s="10"/>
      <c r="R313" s="31"/>
      <c r="W313" s="4"/>
    </row>
    <row r="314" spans="1:23" ht="18.75" x14ac:dyDescent="0.3">
      <c r="A314" s="9" t="s">
        <v>632</v>
      </c>
      <c r="C314" s="62">
        <v>27113203</v>
      </c>
      <c r="D314" s="10" t="s">
        <v>151</v>
      </c>
      <c r="E314" s="64" t="s">
        <v>771</v>
      </c>
      <c r="F314" s="65" t="s">
        <v>376</v>
      </c>
      <c r="G314" s="65">
        <v>0</v>
      </c>
      <c r="H314" s="65">
        <v>2</v>
      </c>
      <c r="I314" s="33">
        <v>0</v>
      </c>
      <c r="J314" s="33">
        <v>0</v>
      </c>
      <c r="K314" s="33">
        <f>SUM(Tabla1[[#This Row],[PRIMER TRIMESTRE]:[CUARTO TRIMESTRE]])</f>
        <v>2</v>
      </c>
      <c r="L314" s="66">
        <v>3215.54</v>
      </c>
      <c r="M314" s="47">
        <f t="shared" si="6"/>
        <v>6431.08</v>
      </c>
      <c r="N314" s="11"/>
      <c r="O314" s="11"/>
      <c r="P314" s="10"/>
      <c r="Q314" s="10"/>
      <c r="R314" s="31"/>
      <c r="W314" s="4"/>
    </row>
    <row r="315" spans="1:23" ht="18.75" x14ac:dyDescent="0.3">
      <c r="A315" s="9" t="s">
        <v>632</v>
      </c>
      <c r="C315" s="62">
        <v>15121511</v>
      </c>
      <c r="D315" s="10" t="s">
        <v>151</v>
      </c>
      <c r="E315" s="64" t="s">
        <v>629</v>
      </c>
      <c r="F315" s="65" t="s">
        <v>376</v>
      </c>
      <c r="G315" s="65">
        <v>0</v>
      </c>
      <c r="H315" s="65">
        <v>3</v>
      </c>
      <c r="I315" s="33">
        <v>0</v>
      </c>
      <c r="J315" s="33">
        <v>0</v>
      </c>
      <c r="K315" s="33">
        <f>SUM(Tabla1[[#This Row],[PRIMER TRIMESTRE]:[CUARTO TRIMESTRE]])</f>
        <v>3</v>
      </c>
      <c r="L315" s="66">
        <v>490</v>
      </c>
      <c r="M315" s="47">
        <f t="shared" si="6"/>
        <v>1470</v>
      </c>
      <c r="N315" s="11"/>
      <c r="O315" s="11"/>
      <c r="P315" s="10"/>
      <c r="Q315" s="10"/>
      <c r="R315" s="31"/>
      <c r="W315" s="4"/>
    </row>
    <row r="316" spans="1:23" ht="18.75" x14ac:dyDescent="0.3">
      <c r="A316" s="9" t="s">
        <v>632</v>
      </c>
      <c r="C316" s="62">
        <v>15121514</v>
      </c>
      <c r="D316" s="10" t="s">
        <v>151</v>
      </c>
      <c r="E316" s="64" t="s">
        <v>630</v>
      </c>
      <c r="F316" s="65" t="s">
        <v>376</v>
      </c>
      <c r="G316" s="65">
        <v>0</v>
      </c>
      <c r="H316" s="65">
        <v>10</v>
      </c>
      <c r="I316" s="33">
        <v>0</v>
      </c>
      <c r="J316" s="33">
        <v>0</v>
      </c>
      <c r="K316" s="33">
        <f>SUM(Tabla1[[#This Row],[PRIMER TRIMESTRE]:[CUARTO TRIMESTRE]])</f>
        <v>10</v>
      </c>
      <c r="L316" s="66">
        <v>500</v>
      </c>
      <c r="M316" s="47">
        <f t="shared" si="6"/>
        <v>5000</v>
      </c>
      <c r="N316" s="11"/>
      <c r="O316" s="11"/>
      <c r="P316" s="10"/>
      <c r="Q316" s="10"/>
      <c r="R316" s="31"/>
      <c r="W316" s="4"/>
    </row>
    <row r="317" spans="1:23" ht="18.75" x14ac:dyDescent="0.3">
      <c r="A317" s="9" t="s">
        <v>632</v>
      </c>
      <c r="C317" s="62">
        <v>41113630</v>
      </c>
      <c r="D317" s="10" t="s">
        <v>151</v>
      </c>
      <c r="E317" s="64" t="s">
        <v>631</v>
      </c>
      <c r="F317" s="65" t="s">
        <v>376</v>
      </c>
      <c r="G317" s="65">
        <v>0</v>
      </c>
      <c r="H317" s="65">
        <v>2</v>
      </c>
      <c r="I317" s="33">
        <v>0</v>
      </c>
      <c r="J317" s="33">
        <v>0</v>
      </c>
      <c r="K317" s="33">
        <f>SUM(Tabla1[[#This Row],[PRIMER TRIMESTRE]:[CUARTO TRIMESTRE]])</f>
        <v>2</v>
      </c>
      <c r="L317" s="66">
        <v>1940.82</v>
      </c>
      <c r="M317" s="47">
        <f t="shared" si="6"/>
        <v>3881.64</v>
      </c>
      <c r="N317" s="11"/>
      <c r="O317" s="11"/>
      <c r="P317" s="10"/>
      <c r="Q317" s="10"/>
      <c r="R317" s="31"/>
      <c r="W317" s="4"/>
    </row>
    <row r="318" spans="1:23" x14ac:dyDescent="0.25">
      <c r="A318" s="9" t="s">
        <v>632</v>
      </c>
      <c r="C318" s="9">
        <v>43211507</v>
      </c>
      <c r="D318" s="10" t="s">
        <v>151</v>
      </c>
      <c r="E318" s="64" t="s">
        <v>821</v>
      </c>
      <c r="F318" s="33" t="s">
        <v>376</v>
      </c>
      <c r="G318" s="65">
        <v>1</v>
      </c>
      <c r="H318" s="65">
        <v>0</v>
      </c>
      <c r="I318" s="33">
        <v>0</v>
      </c>
      <c r="J318" s="33">
        <v>0</v>
      </c>
      <c r="K318" s="33">
        <f>SUM(Tabla1[[#This Row],[PRIMER TRIMESTRE]:[CUARTO TRIMESTRE]])</f>
        <v>1</v>
      </c>
      <c r="L318" s="66">
        <v>1650975.32</v>
      </c>
      <c r="M318" s="47">
        <f t="shared" si="6"/>
        <v>1650975.32</v>
      </c>
      <c r="N318" s="11"/>
      <c r="O318" s="11"/>
      <c r="P318" s="10"/>
      <c r="Q318" s="10"/>
      <c r="R318" s="31"/>
      <c r="W318" s="4"/>
    </row>
    <row r="319" spans="1:23" x14ac:dyDescent="0.25">
      <c r="A319" s="9" t="s">
        <v>632</v>
      </c>
      <c r="C319" s="9">
        <v>43211507</v>
      </c>
      <c r="D319" s="10" t="s">
        <v>151</v>
      </c>
      <c r="E319" s="64" t="s">
        <v>822</v>
      </c>
      <c r="F319" s="33" t="s">
        <v>376</v>
      </c>
      <c r="G319" s="65">
        <v>0</v>
      </c>
      <c r="H319" s="65">
        <v>0</v>
      </c>
      <c r="I319" s="33">
        <v>0</v>
      </c>
      <c r="J319" s="33">
        <v>0</v>
      </c>
      <c r="K319" s="33">
        <f>SUM(Tabla1[[#This Row],[PRIMER TRIMESTRE]:[CUARTO TRIMESTRE]])</f>
        <v>0</v>
      </c>
      <c r="L319" s="66">
        <v>15825928.369999999</v>
      </c>
      <c r="M319" s="47">
        <f t="shared" si="6"/>
        <v>0</v>
      </c>
      <c r="N319" s="11"/>
      <c r="O319" s="10"/>
      <c r="P319" s="10"/>
      <c r="Q319" s="10"/>
      <c r="R319" s="31"/>
      <c r="W319" s="4"/>
    </row>
    <row r="320" spans="1:23" x14ac:dyDescent="0.25">
      <c r="A320" s="9" t="s">
        <v>632</v>
      </c>
      <c r="C320" s="9">
        <v>43211507</v>
      </c>
      <c r="D320" s="10" t="s">
        <v>151</v>
      </c>
      <c r="E320" s="64" t="s">
        <v>823</v>
      </c>
      <c r="F320" s="33" t="s">
        <v>376</v>
      </c>
      <c r="G320" s="65">
        <v>1</v>
      </c>
      <c r="H320" s="65">
        <v>0</v>
      </c>
      <c r="I320" s="33">
        <v>0</v>
      </c>
      <c r="J320" s="33">
        <v>0</v>
      </c>
      <c r="K320" s="33">
        <f>SUM(Tabla1[[#This Row],[PRIMER TRIMESTRE]:[CUARTO TRIMESTRE]])</f>
        <v>1</v>
      </c>
      <c r="L320" s="66">
        <v>320505.76</v>
      </c>
      <c r="M320" s="47">
        <f t="shared" si="6"/>
        <v>320505.76</v>
      </c>
      <c r="N320" s="11"/>
      <c r="O320" s="10"/>
      <c r="P320" s="10"/>
      <c r="Q320" s="10"/>
      <c r="R320" s="31"/>
      <c r="W320" s="4"/>
    </row>
    <row r="321" spans="1:23" x14ac:dyDescent="0.25">
      <c r="A321" s="9" t="s">
        <v>632</v>
      </c>
      <c r="C321" s="9">
        <v>43211507</v>
      </c>
      <c r="D321" s="10" t="s">
        <v>151</v>
      </c>
      <c r="E321" s="64" t="s">
        <v>824</v>
      </c>
      <c r="F321" s="33" t="s">
        <v>376</v>
      </c>
      <c r="G321" s="65">
        <v>1</v>
      </c>
      <c r="H321" s="65">
        <v>0</v>
      </c>
      <c r="I321" s="33">
        <v>0</v>
      </c>
      <c r="J321" s="33">
        <v>0</v>
      </c>
      <c r="K321" s="33">
        <f>SUM(Tabla1[[#This Row],[PRIMER TRIMESTRE]:[CUARTO TRIMESTRE]])</f>
        <v>1</v>
      </c>
      <c r="L321" s="66">
        <v>1879464.35</v>
      </c>
      <c r="M321" s="47">
        <f t="shared" si="6"/>
        <v>1879464.35</v>
      </c>
      <c r="N321" s="11"/>
      <c r="O321" s="10"/>
      <c r="P321" s="10"/>
      <c r="Q321" s="10"/>
      <c r="R321" s="31"/>
      <c r="W321" s="4"/>
    </row>
    <row r="322" spans="1:23" ht="31.5" x14ac:dyDescent="0.25">
      <c r="A322" s="9" t="s">
        <v>632</v>
      </c>
      <c r="C322" s="9">
        <v>43211507</v>
      </c>
      <c r="D322" s="10" t="s">
        <v>151</v>
      </c>
      <c r="E322" s="64" t="s">
        <v>825</v>
      </c>
      <c r="F322" s="33" t="s">
        <v>376</v>
      </c>
      <c r="G322" s="65">
        <v>16</v>
      </c>
      <c r="H322" s="65">
        <v>0</v>
      </c>
      <c r="I322" s="33">
        <v>0</v>
      </c>
      <c r="J322" s="33">
        <v>0</v>
      </c>
      <c r="K322" s="33">
        <f>SUM(Tabla1[[#This Row],[PRIMER TRIMESTRE]:[CUARTO TRIMESTRE]])</f>
        <v>16</v>
      </c>
      <c r="L322" s="66">
        <v>9350.6</v>
      </c>
      <c r="M322" s="47">
        <f t="shared" si="6"/>
        <v>149609.60000000001</v>
      </c>
      <c r="N322" s="11"/>
      <c r="O322" s="10"/>
      <c r="P322" s="10"/>
      <c r="Q322" s="10"/>
      <c r="R322" s="31"/>
      <c r="W322" s="4"/>
    </row>
    <row r="323" spans="1:23" x14ac:dyDescent="0.25">
      <c r="A323" s="9" t="s">
        <v>632</v>
      </c>
      <c r="C323" s="9">
        <v>43201803</v>
      </c>
      <c r="D323" s="10" t="s">
        <v>151</v>
      </c>
      <c r="E323" s="64" t="s">
        <v>826</v>
      </c>
      <c r="F323" s="33" t="s">
        <v>376</v>
      </c>
      <c r="G323" s="65">
        <v>11</v>
      </c>
      <c r="H323" s="65">
        <v>0</v>
      </c>
      <c r="I323" s="33">
        <v>0</v>
      </c>
      <c r="J323" s="33">
        <v>0</v>
      </c>
      <c r="K323" s="33">
        <f>SUM(Tabla1[[#This Row],[PRIMER TRIMESTRE]:[CUARTO TRIMESTRE]])</f>
        <v>11</v>
      </c>
      <c r="L323" s="66">
        <v>13910.42</v>
      </c>
      <c r="M323" s="47">
        <f t="shared" si="6"/>
        <v>153014.62</v>
      </c>
      <c r="N323" s="11"/>
      <c r="O323" s="10"/>
      <c r="P323" s="10"/>
      <c r="Q323" s="10"/>
      <c r="R323" s="31"/>
      <c r="W323" s="4"/>
    </row>
    <row r="324" spans="1:23" x14ac:dyDescent="0.25">
      <c r="A324" s="9" t="s">
        <v>632</v>
      </c>
      <c r="C324" s="9">
        <v>43211503</v>
      </c>
      <c r="D324" s="10" t="s">
        <v>151</v>
      </c>
      <c r="E324" s="64" t="s">
        <v>827</v>
      </c>
      <c r="F324" s="33" t="s">
        <v>376</v>
      </c>
      <c r="G324" s="65">
        <v>1</v>
      </c>
      <c r="H324" s="65">
        <v>0</v>
      </c>
      <c r="I324" s="33">
        <v>0</v>
      </c>
      <c r="J324" s="33">
        <v>0</v>
      </c>
      <c r="K324" s="33">
        <f>SUM(Tabla1[[#This Row],[PRIMER TRIMESTRE]:[CUARTO TRIMESTRE]])</f>
        <v>1</v>
      </c>
      <c r="L324" s="66">
        <v>17861.560000000001</v>
      </c>
      <c r="M324" s="47">
        <f t="shared" si="6"/>
        <v>17861.560000000001</v>
      </c>
      <c r="N324" s="11"/>
      <c r="O324" s="10"/>
      <c r="P324" s="10"/>
      <c r="Q324" s="10"/>
      <c r="R324" s="31"/>
      <c r="W324" s="4"/>
    </row>
    <row r="325" spans="1:23" x14ac:dyDescent="0.25">
      <c r="A325" s="9" t="s">
        <v>632</v>
      </c>
      <c r="C325" s="9">
        <v>43211503</v>
      </c>
      <c r="D325" s="10" t="s">
        <v>151</v>
      </c>
      <c r="E325" s="64" t="s">
        <v>623</v>
      </c>
      <c r="F325" s="33" t="s">
        <v>376</v>
      </c>
      <c r="G325" s="65">
        <v>3</v>
      </c>
      <c r="H325" s="65">
        <v>0</v>
      </c>
      <c r="I325" s="33">
        <v>0</v>
      </c>
      <c r="J325" s="33">
        <v>0</v>
      </c>
      <c r="K325" s="33">
        <f>SUM(Tabla1[[#This Row],[PRIMER TRIMESTRE]:[CUARTO TRIMESTRE]])</f>
        <v>3</v>
      </c>
      <c r="L325" s="66">
        <v>45700.38</v>
      </c>
      <c r="M325" s="47">
        <f t="shared" si="6"/>
        <v>137101.13999999998</v>
      </c>
      <c r="N325" s="11"/>
      <c r="O325" s="10"/>
      <c r="P325" s="10"/>
      <c r="Q325" s="10"/>
      <c r="R325" s="31"/>
      <c r="W325" s="4"/>
    </row>
    <row r="326" spans="1:23" x14ac:dyDescent="0.25">
      <c r="A326" s="9" t="s">
        <v>632</v>
      </c>
      <c r="C326" s="9">
        <v>43211503</v>
      </c>
      <c r="D326" s="10" t="s">
        <v>151</v>
      </c>
      <c r="E326" s="64" t="s">
        <v>828</v>
      </c>
      <c r="F326" s="33" t="s">
        <v>376</v>
      </c>
      <c r="G326" s="65">
        <v>1</v>
      </c>
      <c r="H326" s="65">
        <v>0</v>
      </c>
      <c r="I326" s="33">
        <v>0</v>
      </c>
      <c r="J326" s="33">
        <v>0</v>
      </c>
      <c r="K326" s="33">
        <f>SUM(Tabla1[[#This Row],[PRIMER TRIMESTRE]:[CUARTO TRIMESTRE]])</f>
        <v>1</v>
      </c>
      <c r="L326" s="66">
        <v>1972160</v>
      </c>
      <c r="M326" s="47">
        <f t="shared" si="6"/>
        <v>1972160</v>
      </c>
      <c r="N326" s="11"/>
      <c r="O326" s="10"/>
      <c r="P326" s="10"/>
      <c r="Q326" s="10"/>
      <c r="R326" s="31"/>
      <c r="W326" s="4"/>
    </row>
    <row r="327" spans="1:23" x14ac:dyDescent="0.25">
      <c r="A327" s="9" t="s">
        <v>632</v>
      </c>
      <c r="C327" s="9">
        <v>60101318</v>
      </c>
      <c r="D327" s="10" t="s">
        <v>238</v>
      </c>
      <c r="E327" s="64" t="s">
        <v>829</v>
      </c>
      <c r="F327" s="33" t="s">
        <v>376</v>
      </c>
      <c r="G327" s="65">
        <v>1</v>
      </c>
      <c r="H327" s="65">
        <v>0</v>
      </c>
      <c r="I327" s="33">
        <v>0</v>
      </c>
      <c r="J327" s="33">
        <v>0</v>
      </c>
      <c r="K327" s="33">
        <f>SUM(Tabla1[[#This Row],[PRIMER TRIMESTRE]:[CUARTO TRIMESTRE]])</f>
        <v>1</v>
      </c>
      <c r="L327" s="66">
        <v>737830.44</v>
      </c>
      <c r="M327" s="47">
        <f t="shared" si="6"/>
        <v>737830.44</v>
      </c>
      <c r="N327" s="11"/>
      <c r="O327" s="10"/>
      <c r="P327" s="10"/>
      <c r="Q327" s="10"/>
      <c r="R327" s="31"/>
      <c r="W327" s="4"/>
    </row>
    <row r="328" spans="1:23" x14ac:dyDescent="0.25">
      <c r="A328" s="9" t="s">
        <v>632</v>
      </c>
      <c r="C328" s="9">
        <v>43201553</v>
      </c>
      <c r="D328" s="10" t="s">
        <v>150</v>
      </c>
      <c r="E328" s="64" t="s">
        <v>830</v>
      </c>
      <c r="F328" s="33" t="s">
        <v>376</v>
      </c>
      <c r="G328" s="65">
        <v>3</v>
      </c>
      <c r="H328" s="65">
        <v>0</v>
      </c>
      <c r="I328" s="33">
        <v>0</v>
      </c>
      <c r="J328" s="33">
        <v>0</v>
      </c>
      <c r="K328" s="33">
        <f>SUM(Tabla1[[#This Row],[PRIMER TRIMESTRE]:[CUARTO TRIMESTRE]])</f>
        <v>3</v>
      </c>
      <c r="L328" s="66">
        <v>17959</v>
      </c>
      <c r="M328" s="47">
        <f t="shared" si="6"/>
        <v>53877</v>
      </c>
      <c r="N328" s="11"/>
      <c r="O328" s="10"/>
      <c r="P328" s="10"/>
      <c r="Q328" s="10"/>
      <c r="R328" s="31"/>
      <c r="W328" s="4"/>
    </row>
    <row r="329" spans="1:23" x14ac:dyDescent="0.25">
      <c r="A329" s="9" t="s">
        <v>632</v>
      </c>
      <c r="C329" s="9">
        <v>43222501</v>
      </c>
      <c r="D329" s="10" t="s">
        <v>152</v>
      </c>
      <c r="E329" s="64" t="s">
        <v>831</v>
      </c>
      <c r="F329" s="33" t="s">
        <v>376</v>
      </c>
      <c r="G329" s="65">
        <v>2</v>
      </c>
      <c r="H329" s="65">
        <v>0</v>
      </c>
      <c r="I329" s="33">
        <v>0</v>
      </c>
      <c r="J329" s="33">
        <v>0</v>
      </c>
      <c r="K329" s="33">
        <f>SUM(Tabla1[[#This Row],[PRIMER TRIMESTRE]:[CUARTO TRIMESTRE]])</f>
        <v>2</v>
      </c>
      <c r="L329" s="66">
        <v>60675</v>
      </c>
      <c r="M329" s="47">
        <f t="shared" si="6"/>
        <v>121350</v>
      </c>
      <c r="N329" s="11"/>
      <c r="O329" s="10"/>
      <c r="P329" s="10"/>
      <c r="Q329" s="10"/>
      <c r="R329" s="31"/>
      <c r="W329" s="4"/>
    </row>
    <row r="330" spans="1:23" ht="31.5" x14ac:dyDescent="0.25">
      <c r="A330" s="9" t="s">
        <v>632</v>
      </c>
      <c r="C330" s="9">
        <v>43222612</v>
      </c>
      <c r="D330" s="10" t="s">
        <v>152</v>
      </c>
      <c r="E330" s="64" t="s">
        <v>832</v>
      </c>
      <c r="F330" s="33" t="s">
        <v>376</v>
      </c>
      <c r="G330" s="65">
        <v>0</v>
      </c>
      <c r="H330" s="65">
        <v>11</v>
      </c>
      <c r="I330" s="33">
        <v>0</v>
      </c>
      <c r="J330" s="33">
        <v>0</v>
      </c>
      <c r="K330" s="33">
        <f>SUM(Tabla1[[#This Row],[PRIMER TRIMESTRE]:[CUARTO TRIMESTRE]])</f>
        <v>11</v>
      </c>
      <c r="L330" s="66">
        <v>82660</v>
      </c>
      <c r="M330" s="47">
        <f t="shared" si="6"/>
        <v>909260</v>
      </c>
      <c r="N330" s="11"/>
      <c r="O330" s="10"/>
      <c r="P330" s="10"/>
      <c r="Q330" s="10"/>
      <c r="R330" s="31"/>
      <c r="W330" s="4"/>
    </row>
    <row r="331" spans="1:23" ht="31.5" x14ac:dyDescent="0.25">
      <c r="A331" s="9" t="s">
        <v>632</v>
      </c>
      <c r="C331" s="9">
        <v>43222625</v>
      </c>
      <c r="D331" s="10" t="s">
        <v>152</v>
      </c>
      <c r="E331" s="64" t="s">
        <v>833</v>
      </c>
      <c r="F331" s="33" t="s">
        <v>376</v>
      </c>
      <c r="G331" s="65">
        <v>0</v>
      </c>
      <c r="H331" s="65">
        <v>5</v>
      </c>
      <c r="I331" s="33">
        <v>0</v>
      </c>
      <c r="J331" s="33">
        <v>0</v>
      </c>
      <c r="K331" s="33">
        <f>SUM(Tabla1[[#This Row],[PRIMER TRIMESTRE]:[CUARTO TRIMESTRE]])</f>
        <v>5</v>
      </c>
      <c r="L331" s="66">
        <v>88550</v>
      </c>
      <c r="M331" s="47">
        <f t="shared" si="6"/>
        <v>442750</v>
      </c>
      <c r="N331" s="11"/>
      <c r="O331" s="10"/>
      <c r="P331" s="10"/>
      <c r="Q331" s="10"/>
      <c r="R331" s="31"/>
      <c r="W331" s="4"/>
    </row>
    <row r="332" spans="1:23" ht="31.5" x14ac:dyDescent="0.25">
      <c r="A332" s="9" t="s">
        <v>632</v>
      </c>
      <c r="C332" s="9">
        <v>42222819</v>
      </c>
      <c r="D332" s="10" t="s">
        <v>152</v>
      </c>
      <c r="E332" s="64" t="s">
        <v>834</v>
      </c>
      <c r="F332" s="33" t="s">
        <v>376</v>
      </c>
      <c r="G332" s="65">
        <v>0</v>
      </c>
      <c r="H332" s="65">
        <v>3</v>
      </c>
      <c r="I332" s="33">
        <v>0</v>
      </c>
      <c r="J332" s="33">
        <v>0</v>
      </c>
      <c r="K332" s="33">
        <f>SUM(Tabla1[[#This Row],[PRIMER TRIMESTRE]:[CUARTO TRIMESTRE]])</f>
        <v>3</v>
      </c>
      <c r="L332" s="66">
        <v>104475</v>
      </c>
      <c r="M332" s="47">
        <f t="shared" si="6"/>
        <v>313425</v>
      </c>
      <c r="N332" s="11"/>
      <c r="O332" s="10"/>
      <c r="P332" s="10"/>
      <c r="Q332" s="10"/>
      <c r="R332" s="31"/>
      <c r="W332" s="4"/>
    </row>
    <row r="333" spans="1:23" ht="31.5" x14ac:dyDescent="0.25">
      <c r="A333" s="9" t="s">
        <v>632</v>
      </c>
      <c r="C333" s="9">
        <v>32101601</v>
      </c>
      <c r="D333" s="10" t="s">
        <v>79</v>
      </c>
      <c r="E333" s="64" t="s">
        <v>835</v>
      </c>
      <c r="F333" s="33" t="s">
        <v>376</v>
      </c>
      <c r="G333" s="65">
        <v>0</v>
      </c>
      <c r="H333" s="65">
        <v>2</v>
      </c>
      <c r="I333" s="33">
        <v>0</v>
      </c>
      <c r="J333" s="33">
        <v>0</v>
      </c>
      <c r="K333" s="33">
        <f>SUM(Tabla1[[#This Row],[PRIMER TRIMESTRE]:[CUARTO TRIMESTRE]])</f>
        <v>2</v>
      </c>
      <c r="L333" s="66">
        <v>136860</v>
      </c>
      <c r="M333" s="47">
        <f t="shared" ref="M333:M398" si="7">+K333*L333</f>
        <v>273720</v>
      </c>
      <c r="N333" s="11"/>
      <c r="O333" s="10"/>
      <c r="P333" s="10"/>
      <c r="Q333" s="10"/>
      <c r="R333" s="31"/>
      <c r="W333" s="4"/>
    </row>
    <row r="334" spans="1:23" x14ac:dyDescent="0.25">
      <c r="A334" s="9" t="s">
        <v>632</v>
      </c>
      <c r="C334" s="9">
        <v>43212110</v>
      </c>
      <c r="D334" s="10" t="s">
        <v>151</v>
      </c>
      <c r="E334" s="64" t="s">
        <v>836</v>
      </c>
      <c r="F334" s="33" t="s">
        <v>376</v>
      </c>
      <c r="G334" s="65">
        <v>0</v>
      </c>
      <c r="H334" s="65">
        <v>1</v>
      </c>
      <c r="I334" s="33">
        <v>0</v>
      </c>
      <c r="J334" s="33">
        <v>0</v>
      </c>
      <c r="K334" s="33">
        <f>SUM(Tabla1[[#This Row],[PRIMER TRIMESTRE]:[CUARTO TRIMESTRE]])</f>
        <v>1</v>
      </c>
      <c r="L334" s="66">
        <v>113000</v>
      </c>
      <c r="M334" s="47">
        <f t="shared" si="7"/>
        <v>113000</v>
      </c>
      <c r="N334" s="11"/>
      <c r="O334" s="10"/>
      <c r="P334" s="10"/>
      <c r="Q334" s="10"/>
      <c r="R334" s="31"/>
      <c r="W334" s="4"/>
    </row>
    <row r="335" spans="1:23" x14ac:dyDescent="0.25">
      <c r="A335" s="9" t="s">
        <v>773</v>
      </c>
      <c r="C335" s="9">
        <v>44101729</v>
      </c>
      <c r="D335" s="10" t="s">
        <v>155</v>
      </c>
      <c r="E335" s="64" t="s">
        <v>881</v>
      </c>
      <c r="F335" s="33" t="s">
        <v>376</v>
      </c>
      <c r="G335" s="65">
        <v>0</v>
      </c>
      <c r="H335" s="65">
        <v>18</v>
      </c>
      <c r="I335" s="33">
        <v>0</v>
      </c>
      <c r="J335" s="33">
        <v>0</v>
      </c>
      <c r="K335" s="33">
        <f>SUM(Tabla1[[#This Row],[PRIMER TRIMESTRE]:[CUARTO TRIMESTRE]])</f>
        <v>18</v>
      </c>
      <c r="L335" s="66">
        <v>8333.34</v>
      </c>
      <c r="M335" s="47">
        <f t="shared" si="7"/>
        <v>150000.12</v>
      </c>
      <c r="N335" s="11"/>
      <c r="O335" s="10"/>
      <c r="P335" s="10"/>
      <c r="Q335" s="10"/>
      <c r="R335" s="31"/>
      <c r="W335" s="4"/>
    </row>
    <row r="336" spans="1:23" ht="31.5" x14ac:dyDescent="0.25">
      <c r="A336" s="9" t="s">
        <v>632</v>
      </c>
      <c r="C336" s="9">
        <v>43191603</v>
      </c>
      <c r="D336" s="10" t="s">
        <v>149</v>
      </c>
      <c r="E336" s="64" t="s">
        <v>837</v>
      </c>
      <c r="F336" s="33" t="s">
        <v>376</v>
      </c>
      <c r="G336" s="65">
        <v>0</v>
      </c>
      <c r="H336" s="65">
        <v>3</v>
      </c>
      <c r="I336" s="33">
        <v>0</v>
      </c>
      <c r="J336" s="33">
        <v>0</v>
      </c>
      <c r="K336" s="33">
        <f>SUM(Tabla1[[#This Row],[PRIMER TRIMESTRE]:[CUARTO TRIMESTRE]])</f>
        <v>3</v>
      </c>
      <c r="L336" s="66">
        <v>58350</v>
      </c>
      <c r="M336" s="47">
        <f t="shared" si="7"/>
        <v>175050</v>
      </c>
      <c r="N336" s="11"/>
      <c r="O336" s="10"/>
      <c r="P336" s="10"/>
      <c r="Q336" s="10"/>
      <c r="R336" s="31"/>
      <c r="W336" s="4"/>
    </row>
    <row r="337" spans="1:23" x14ac:dyDescent="0.25">
      <c r="A337" s="9" t="s">
        <v>632</v>
      </c>
      <c r="C337" s="9">
        <v>43191603</v>
      </c>
      <c r="D337" s="10" t="s">
        <v>149</v>
      </c>
      <c r="E337" s="64" t="s">
        <v>838</v>
      </c>
      <c r="F337" s="33" t="s">
        <v>376</v>
      </c>
      <c r="G337" s="65">
        <v>0</v>
      </c>
      <c r="H337" s="65">
        <v>2</v>
      </c>
      <c r="I337" s="33">
        <v>0</v>
      </c>
      <c r="J337" s="33">
        <v>0</v>
      </c>
      <c r="K337" s="33">
        <f>SUM(Tabla1[[#This Row],[PRIMER TRIMESTRE]:[CUARTO TRIMESTRE]])</f>
        <v>2</v>
      </c>
      <c r="L337" s="66">
        <v>48000</v>
      </c>
      <c r="M337" s="47">
        <f t="shared" si="7"/>
        <v>96000</v>
      </c>
      <c r="N337" s="11"/>
      <c r="O337" s="10"/>
      <c r="P337" s="10"/>
      <c r="Q337" s="10"/>
      <c r="R337" s="31"/>
      <c r="W337" s="4"/>
    </row>
    <row r="338" spans="1:23" x14ac:dyDescent="0.25">
      <c r="A338" s="9" t="s">
        <v>632</v>
      </c>
      <c r="C338" s="9">
        <v>39121017</v>
      </c>
      <c r="D338" s="10" t="s">
        <v>118</v>
      </c>
      <c r="E338" s="64" t="s">
        <v>839</v>
      </c>
      <c r="F338" s="33" t="s">
        <v>376</v>
      </c>
      <c r="G338" s="65">
        <v>0</v>
      </c>
      <c r="H338" s="65">
        <v>2</v>
      </c>
      <c r="I338" s="33">
        <v>0</v>
      </c>
      <c r="J338" s="33">
        <v>0</v>
      </c>
      <c r="K338" s="33">
        <f>SUM(Tabla1[[#This Row],[PRIMER TRIMESTRE]:[CUARTO TRIMESTRE]])</f>
        <v>2</v>
      </c>
      <c r="L338" s="66">
        <v>45000</v>
      </c>
      <c r="M338" s="47">
        <f t="shared" si="7"/>
        <v>90000</v>
      </c>
      <c r="N338" s="11"/>
      <c r="O338" s="10"/>
      <c r="P338" s="10"/>
      <c r="Q338" s="10"/>
      <c r="R338" s="31"/>
      <c r="W338" s="4"/>
    </row>
    <row r="339" spans="1:23" x14ac:dyDescent="0.25">
      <c r="A339" s="9" t="s">
        <v>632</v>
      </c>
      <c r="C339" s="9">
        <v>39121017</v>
      </c>
      <c r="D339" s="10" t="s">
        <v>118</v>
      </c>
      <c r="E339" s="64" t="s">
        <v>840</v>
      </c>
      <c r="F339" s="33" t="s">
        <v>376</v>
      </c>
      <c r="G339" s="65">
        <v>0</v>
      </c>
      <c r="H339" s="65">
        <v>1</v>
      </c>
      <c r="I339" s="33">
        <v>0</v>
      </c>
      <c r="J339" s="33">
        <v>0</v>
      </c>
      <c r="K339" s="33">
        <f>SUM(Tabla1[[#This Row],[PRIMER TRIMESTRE]:[CUARTO TRIMESTRE]])</f>
        <v>1</v>
      </c>
      <c r="L339" s="66">
        <v>65000</v>
      </c>
      <c r="M339" s="47">
        <f t="shared" si="7"/>
        <v>65000</v>
      </c>
      <c r="N339" s="11"/>
      <c r="O339" s="10"/>
      <c r="P339" s="10"/>
      <c r="Q339" s="10"/>
      <c r="R339" s="31"/>
      <c r="W339" s="4"/>
    </row>
    <row r="340" spans="1:23" x14ac:dyDescent="0.25">
      <c r="A340" s="9" t="s">
        <v>760</v>
      </c>
      <c r="C340" s="9">
        <v>43231512</v>
      </c>
      <c r="D340" s="10" t="s">
        <v>153</v>
      </c>
      <c r="E340" s="64" t="s">
        <v>849</v>
      </c>
      <c r="F340" s="33" t="s">
        <v>376</v>
      </c>
      <c r="G340" s="65">
        <v>1</v>
      </c>
      <c r="H340" s="65">
        <v>0</v>
      </c>
      <c r="I340" s="65">
        <v>0</v>
      </c>
      <c r="J340" s="33">
        <v>0</v>
      </c>
      <c r="K340" s="33">
        <f>SUM(Tabla1[[#This Row],[PRIMER TRIMESTRE]:[CUARTO TRIMESTRE]])</f>
        <v>1</v>
      </c>
      <c r="L340" s="66">
        <v>399396.02</v>
      </c>
      <c r="M340" s="47">
        <f t="shared" si="7"/>
        <v>399396.02</v>
      </c>
      <c r="N340" s="11"/>
      <c r="O340" s="10"/>
      <c r="P340" s="10"/>
      <c r="Q340" s="10"/>
      <c r="R340" s="31"/>
      <c r="W340" s="4"/>
    </row>
    <row r="341" spans="1:23" x14ac:dyDescent="0.25">
      <c r="A341" s="9" t="s">
        <v>760</v>
      </c>
      <c r="C341" s="9">
        <v>43231512</v>
      </c>
      <c r="D341" s="10" t="s">
        <v>153</v>
      </c>
      <c r="E341" s="64" t="s">
        <v>848</v>
      </c>
      <c r="F341" s="33" t="s">
        <v>376</v>
      </c>
      <c r="G341" s="65">
        <v>1</v>
      </c>
      <c r="H341" s="65">
        <v>0</v>
      </c>
      <c r="I341" s="65">
        <v>0</v>
      </c>
      <c r="J341" s="33">
        <v>0</v>
      </c>
      <c r="K341" s="33">
        <f>SUM(Tabla1[[#This Row],[PRIMER TRIMESTRE]:[CUARTO TRIMESTRE]])</f>
        <v>1</v>
      </c>
      <c r="L341" s="66">
        <v>249257.3</v>
      </c>
      <c r="M341" s="47">
        <f t="shared" si="7"/>
        <v>249257.3</v>
      </c>
      <c r="N341" s="11"/>
      <c r="O341" s="10"/>
      <c r="P341" s="10"/>
      <c r="Q341" s="10"/>
      <c r="R341" s="31"/>
      <c r="W341" s="4"/>
    </row>
    <row r="342" spans="1:23" ht="31.5" x14ac:dyDescent="0.25">
      <c r="A342" s="9" t="s">
        <v>760</v>
      </c>
      <c r="C342" s="9">
        <v>43231512</v>
      </c>
      <c r="D342" s="10" t="s">
        <v>153</v>
      </c>
      <c r="E342" s="64" t="s">
        <v>850</v>
      </c>
      <c r="F342" s="33" t="s">
        <v>376</v>
      </c>
      <c r="G342" s="65">
        <v>1</v>
      </c>
      <c r="H342" s="65">
        <v>0</v>
      </c>
      <c r="I342" s="65">
        <v>0</v>
      </c>
      <c r="J342" s="33">
        <v>0</v>
      </c>
      <c r="K342" s="33">
        <f>SUM(Tabla1[[#This Row],[PRIMER TRIMESTRE]:[CUARTO TRIMESTRE]])</f>
        <v>1</v>
      </c>
      <c r="L342" s="66">
        <v>340000</v>
      </c>
      <c r="M342" s="47">
        <f t="shared" si="7"/>
        <v>340000</v>
      </c>
      <c r="N342" s="11"/>
      <c r="O342" s="10"/>
      <c r="P342" s="10"/>
      <c r="Q342" s="10"/>
      <c r="R342" s="31"/>
      <c r="W342" s="4"/>
    </row>
    <row r="343" spans="1:23" ht="31.5" x14ac:dyDescent="0.25">
      <c r="A343" s="9" t="s">
        <v>760</v>
      </c>
      <c r="C343" s="9">
        <v>43231512</v>
      </c>
      <c r="D343" s="10" t="s">
        <v>153</v>
      </c>
      <c r="E343" s="64" t="s">
        <v>851</v>
      </c>
      <c r="F343" s="33" t="s">
        <v>376</v>
      </c>
      <c r="G343" s="65">
        <v>1</v>
      </c>
      <c r="H343" s="65">
        <v>0</v>
      </c>
      <c r="I343" s="65">
        <v>0</v>
      </c>
      <c r="J343" s="33">
        <v>0</v>
      </c>
      <c r="K343" s="33">
        <f>SUM(Tabla1[[#This Row],[PRIMER TRIMESTRE]:[CUARTO TRIMESTRE]])</f>
        <v>1</v>
      </c>
      <c r="L343" s="66">
        <v>300000</v>
      </c>
      <c r="M343" s="47">
        <f t="shared" si="7"/>
        <v>300000</v>
      </c>
      <c r="N343" s="11"/>
      <c r="O343" s="10"/>
      <c r="P343" s="10"/>
      <c r="Q343" s="10"/>
      <c r="R343" s="31"/>
      <c r="W343" s="4"/>
    </row>
    <row r="344" spans="1:23" x14ac:dyDescent="0.25">
      <c r="A344" s="9" t="s">
        <v>760</v>
      </c>
      <c r="C344" s="9">
        <v>43231512</v>
      </c>
      <c r="D344" s="10" t="s">
        <v>153</v>
      </c>
      <c r="E344" s="64" t="s">
        <v>852</v>
      </c>
      <c r="F344" s="33" t="s">
        <v>376</v>
      </c>
      <c r="G344" s="65">
        <v>1</v>
      </c>
      <c r="H344" s="65">
        <v>0</v>
      </c>
      <c r="I344" s="65">
        <v>0</v>
      </c>
      <c r="J344" s="33">
        <v>0</v>
      </c>
      <c r="K344" s="33">
        <f>SUM(Tabla1[[#This Row],[PRIMER TRIMESTRE]:[CUARTO TRIMESTRE]])</f>
        <v>1</v>
      </c>
      <c r="L344" s="66">
        <v>286000</v>
      </c>
      <c r="M344" s="47">
        <f t="shared" si="7"/>
        <v>286000</v>
      </c>
      <c r="N344" s="11"/>
      <c r="O344" s="10"/>
      <c r="P344" s="10"/>
      <c r="Q344" s="10"/>
      <c r="R344" s="31"/>
      <c r="W344" s="4"/>
    </row>
    <row r="345" spans="1:23" x14ac:dyDescent="0.25">
      <c r="A345" s="9" t="s">
        <v>760</v>
      </c>
      <c r="C345" s="9">
        <v>43231511</v>
      </c>
      <c r="D345" s="10" t="s">
        <v>153</v>
      </c>
      <c r="E345" s="64" t="s">
        <v>847</v>
      </c>
      <c r="F345" s="33" t="s">
        <v>376</v>
      </c>
      <c r="G345" s="65">
        <v>1</v>
      </c>
      <c r="H345" s="65">
        <v>0</v>
      </c>
      <c r="I345" s="65">
        <v>0</v>
      </c>
      <c r="J345" s="33">
        <v>0</v>
      </c>
      <c r="K345" s="33">
        <f>SUM(Tabla1[[#This Row],[PRIMER TRIMESTRE]:[CUARTO TRIMESTRE]])</f>
        <v>1</v>
      </c>
      <c r="L345" s="66">
        <v>330000</v>
      </c>
      <c r="M345" s="47">
        <f t="shared" si="7"/>
        <v>330000</v>
      </c>
      <c r="N345" s="11"/>
      <c r="O345" s="10"/>
      <c r="P345" s="10"/>
      <c r="Q345" s="10"/>
      <c r="R345" s="31"/>
      <c r="W345" s="4"/>
    </row>
    <row r="346" spans="1:23" x14ac:dyDescent="0.25">
      <c r="A346" s="9" t="s">
        <v>760</v>
      </c>
      <c r="C346" s="9">
        <v>43231511</v>
      </c>
      <c r="D346" s="10" t="s">
        <v>153</v>
      </c>
      <c r="E346" s="64" t="s">
        <v>853</v>
      </c>
      <c r="F346" s="33" t="s">
        <v>376</v>
      </c>
      <c r="G346" s="65">
        <v>1</v>
      </c>
      <c r="H346" s="65">
        <v>0</v>
      </c>
      <c r="I346" s="65">
        <v>0</v>
      </c>
      <c r="J346" s="33">
        <v>0</v>
      </c>
      <c r="K346" s="33">
        <f>SUM(Tabla1[[#This Row],[PRIMER TRIMESTRE]:[CUARTO TRIMESTRE]])</f>
        <v>1</v>
      </c>
      <c r="L346" s="66">
        <v>76000</v>
      </c>
      <c r="M346" s="47">
        <f t="shared" si="7"/>
        <v>76000</v>
      </c>
      <c r="N346" s="11"/>
      <c r="O346" s="10"/>
      <c r="P346" s="10"/>
      <c r="Q346" s="10"/>
      <c r="R346" s="31"/>
      <c r="W346" s="4"/>
    </row>
    <row r="347" spans="1:23" ht="31.5" x14ac:dyDescent="0.25">
      <c r="A347" s="9" t="s">
        <v>760</v>
      </c>
      <c r="C347" s="9">
        <v>43231512</v>
      </c>
      <c r="D347" s="10" t="s">
        <v>153</v>
      </c>
      <c r="E347" s="64" t="s">
        <v>854</v>
      </c>
      <c r="F347" s="33" t="s">
        <v>376</v>
      </c>
      <c r="G347" s="65">
        <v>0</v>
      </c>
      <c r="H347" s="65">
        <v>0</v>
      </c>
      <c r="I347" s="65">
        <v>1</v>
      </c>
      <c r="J347" s="33">
        <v>0</v>
      </c>
      <c r="K347" s="33">
        <f>SUM(Tabla1[[#This Row],[PRIMER TRIMESTRE]:[CUARTO TRIMESTRE]])</f>
        <v>1</v>
      </c>
      <c r="L347" s="66">
        <v>16000</v>
      </c>
      <c r="M347" s="47">
        <f t="shared" si="7"/>
        <v>16000</v>
      </c>
      <c r="N347" s="11"/>
      <c r="O347" s="10"/>
      <c r="P347" s="10"/>
      <c r="Q347" s="10"/>
      <c r="R347" s="31"/>
      <c r="W347" s="4"/>
    </row>
    <row r="348" spans="1:23" ht="31.5" x14ac:dyDescent="0.25">
      <c r="A348" s="9" t="s">
        <v>760</v>
      </c>
      <c r="C348" s="9">
        <v>43231512</v>
      </c>
      <c r="D348" s="10" t="s">
        <v>153</v>
      </c>
      <c r="E348" s="64" t="s">
        <v>855</v>
      </c>
      <c r="F348" s="33" t="s">
        <v>376</v>
      </c>
      <c r="G348" s="65">
        <v>0</v>
      </c>
      <c r="H348" s="65">
        <v>3</v>
      </c>
      <c r="I348" s="65">
        <v>0</v>
      </c>
      <c r="J348" s="33">
        <v>0</v>
      </c>
      <c r="K348" s="33">
        <f>SUM(Tabla1[[#This Row],[PRIMER TRIMESTRE]:[CUARTO TRIMESTRE]])</f>
        <v>3</v>
      </c>
      <c r="L348" s="66">
        <v>80000</v>
      </c>
      <c r="M348" s="47">
        <f t="shared" si="7"/>
        <v>240000</v>
      </c>
      <c r="N348" s="11"/>
      <c r="O348" s="10"/>
      <c r="P348" s="10"/>
      <c r="Q348" s="10"/>
      <c r="R348" s="31"/>
      <c r="W348" s="4"/>
    </row>
    <row r="349" spans="1:23" x14ac:dyDescent="0.25">
      <c r="A349" s="9" t="s">
        <v>760</v>
      </c>
      <c r="C349" s="9">
        <v>43231512</v>
      </c>
      <c r="D349" s="10"/>
      <c r="E349" s="64" t="s">
        <v>856</v>
      </c>
      <c r="F349" s="33" t="s">
        <v>376</v>
      </c>
      <c r="G349" s="65">
        <v>0</v>
      </c>
      <c r="H349" s="65">
        <v>4</v>
      </c>
      <c r="I349" s="65">
        <v>0</v>
      </c>
      <c r="J349" s="33">
        <v>0</v>
      </c>
      <c r="K349" s="33">
        <f>SUM(Tabla1[[#This Row],[PRIMER TRIMESTRE]:[CUARTO TRIMESTRE]])</f>
        <v>4</v>
      </c>
      <c r="L349" s="66">
        <v>75000</v>
      </c>
      <c r="M349" s="47">
        <f t="shared" si="7"/>
        <v>300000</v>
      </c>
      <c r="N349" s="11"/>
      <c r="O349" s="11"/>
      <c r="P349" s="10"/>
      <c r="Q349" s="10"/>
      <c r="R349" s="31"/>
      <c r="W349" s="4"/>
    </row>
    <row r="350" spans="1:23" x14ac:dyDescent="0.25">
      <c r="A350" s="9" t="s">
        <v>760</v>
      </c>
      <c r="C350" s="9">
        <v>43231512</v>
      </c>
      <c r="D350" s="10"/>
      <c r="E350" s="64" t="s">
        <v>857</v>
      </c>
      <c r="F350" s="33" t="s">
        <v>376</v>
      </c>
      <c r="G350" s="65">
        <v>0</v>
      </c>
      <c r="H350" s="65">
        <v>1</v>
      </c>
      <c r="I350" s="65">
        <v>0</v>
      </c>
      <c r="J350" s="33">
        <v>0</v>
      </c>
      <c r="K350" s="33">
        <f>SUM(Tabla1[[#This Row],[PRIMER TRIMESTRE]:[CUARTO TRIMESTRE]])</f>
        <v>1</v>
      </c>
      <c r="L350" s="66">
        <v>327715.5</v>
      </c>
      <c r="M350" s="47">
        <f t="shared" si="7"/>
        <v>327715.5</v>
      </c>
      <c r="N350" s="11"/>
      <c r="O350" s="11"/>
      <c r="P350" s="10"/>
      <c r="Q350" s="10"/>
      <c r="R350" s="31"/>
      <c r="W350" s="4"/>
    </row>
    <row r="351" spans="1:23" x14ac:dyDescent="0.25">
      <c r="A351" s="9" t="s">
        <v>760</v>
      </c>
      <c r="C351" s="9">
        <v>43231512</v>
      </c>
      <c r="D351" s="10"/>
      <c r="E351" s="64" t="s">
        <v>858</v>
      </c>
      <c r="F351" s="33" t="s">
        <v>376</v>
      </c>
      <c r="G351" s="65">
        <v>0</v>
      </c>
      <c r="H351" s="65">
        <v>1</v>
      </c>
      <c r="I351" s="65">
        <v>0</v>
      </c>
      <c r="J351" s="33">
        <v>0</v>
      </c>
      <c r="K351" s="33">
        <f>SUM(Tabla1[[#This Row],[PRIMER TRIMESTRE]:[CUARTO TRIMESTRE]])</f>
        <v>1</v>
      </c>
      <c r="L351" s="66">
        <v>2685842.25</v>
      </c>
      <c r="M351" s="47">
        <f t="shared" si="7"/>
        <v>2685842.25</v>
      </c>
      <c r="N351" s="11"/>
      <c r="O351" s="11"/>
      <c r="P351" s="10"/>
      <c r="Q351" s="10"/>
      <c r="R351" s="31"/>
      <c r="W351" s="4"/>
    </row>
    <row r="352" spans="1:23" x14ac:dyDescent="0.25">
      <c r="A352" s="9" t="s">
        <v>760</v>
      </c>
      <c r="C352" s="9">
        <v>43231512</v>
      </c>
      <c r="D352" s="10"/>
      <c r="E352" s="64" t="s">
        <v>859</v>
      </c>
      <c r="F352" s="33" t="s">
        <v>376</v>
      </c>
      <c r="G352" s="65">
        <v>0</v>
      </c>
      <c r="H352" s="65">
        <v>4</v>
      </c>
      <c r="I352" s="65">
        <v>0</v>
      </c>
      <c r="J352" s="33">
        <v>0</v>
      </c>
      <c r="K352" s="33">
        <f>SUM(Tabla1[[#This Row],[PRIMER TRIMESTRE]:[CUARTO TRIMESTRE]])</f>
        <v>4</v>
      </c>
      <c r="L352" s="66">
        <v>775945.6</v>
      </c>
      <c r="M352" s="47">
        <f t="shared" si="7"/>
        <v>3103782.4</v>
      </c>
      <c r="N352" s="11"/>
      <c r="O352" s="11"/>
      <c r="P352" s="10"/>
      <c r="Q352" s="10"/>
      <c r="R352" s="31"/>
      <c r="W352" s="4"/>
    </row>
    <row r="353" spans="1:23" x14ac:dyDescent="0.25">
      <c r="A353" s="9" t="s">
        <v>760</v>
      </c>
      <c r="C353" s="9">
        <v>43231512</v>
      </c>
      <c r="D353" s="10"/>
      <c r="E353" s="64" t="s">
        <v>860</v>
      </c>
      <c r="F353" s="33" t="s">
        <v>376</v>
      </c>
      <c r="G353" s="65">
        <v>0</v>
      </c>
      <c r="H353" s="65">
        <v>1</v>
      </c>
      <c r="I353" s="65">
        <v>0</v>
      </c>
      <c r="J353" s="33">
        <v>0</v>
      </c>
      <c r="K353" s="33">
        <f>SUM(Tabla1[[#This Row],[PRIMER TRIMESTRE]:[CUARTO TRIMESTRE]])</f>
        <v>1</v>
      </c>
      <c r="L353" s="66">
        <v>4681650</v>
      </c>
      <c r="M353" s="47">
        <f t="shared" si="7"/>
        <v>4681650</v>
      </c>
      <c r="N353" s="11"/>
      <c r="O353" s="11"/>
      <c r="P353" s="10"/>
      <c r="Q353" s="10"/>
      <c r="R353" s="31"/>
      <c r="W353" s="4"/>
    </row>
    <row r="354" spans="1:23" x14ac:dyDescent="0.25">
      <c r="A354" s="9" t="s">
        <v>760</v>
      </c>
      <c r="C354" s="9">
        <v>43231512</v>
      </c>
      <c r="D354" s="10"/>
      <c r="E354" s="64" t="s">
        <v>861</v>
      </c>
      <c r="F354" s="33" t="s">
        <v>376</v>
      </c>
      <c r="G354" s="65">
        <v>0</v>
      </c>
      <c r="H354" s="65">
        <v>25</v>
      </c>
      <c r="I354" s="65">
        <v>0</v>
      </c>
      <c r="J354" s="33">
        <v>0</v>
      </c>
      <c r="K354" s="33">
        <f>SUM(Tabla1[[#This Row],[PRIMER TRIMESTRE]:[CUARTO TRIMESTRE]])</f>
        <v>25</v>
      </c>
      <c r="L354" s="66">
        <v>42000</v>
      </c>
      <c r="M354" s="47">
        <f t="shared" si="7"/>
        <v>1050000</v>
      </c>
      <c r="N354" s="11"/>
      <c r="O354" s="11"/>
      <c r="P354" s="10"/>
      <c r="Q354" s="10"/>
      <c r="R354" s="31"/>
      <c r="W354" s="4"/>
    </row>
    <row r="355" spans="1:23" ht="31.5" x14ac:dyDescent="0.25">
      <c r="A355" s="9" t="s">
        <v>760</v>
      </c>
      <c r="C355" s="9">
        <v>43231512</v>
      </c>
      <c r="D355" s="10" t="s">
        <v>153</v>
      </c>
      <c r="E355" s="64" t="s">
        <v>900</v>
      </c>
      <c r="F355" s="33" t="s">
        <v>376</v>
      </c>
      <c r="G355" s="65">
        <v>1</v>
      </c>
      <c r="H355" s="65">
        <v>0</v>
      </c>
      <c r="I355" s="33">
        <v>0</v>
      </c>
      <c r="J355" s="33">
        <v>0</v>
      </c>
      <c r="K355" s="33">
        <f>SUM(Tabla1[[#This Row],[PRIMER TRIMESTRE]:[CUARTO TRIMESTRE]])</f>
        <v>1</v>
      </c>
      <c r="L355" s="66">
        <v>500000</v>
      </c>
      <c r="M355" s="47">
        <f t="shared" si="7"/>
        <v>500000</v>
      </c>
      <c r="N355" s="11"/>
      <c r="O355" s="10"/>
      <c r="P355" s="10"/>
      <c r="Q355" s="10"/>
      <c r="R355" s="31"/>
      <c r="W355" s="4"/>
    </row>
    <row r="356" spans="1:23" x14ac:dyDescent="0.25">
      <c r="A356" s="9" t="s">
        <v>760</v>
      </c>
      <c r="C356" s="9">
        <v>43231511</v>
      </c>
      <c r="D356" s="10" t="s">
        <v>153</v>
      </c>
      <c r="E356" s="64" t="s">
        <v>862</v>
      </c>
      <c r="F356" s="33" t="s">
        <v>376</v>
      </c>
      <c r="G356" s="65">
        <v>0</v>
      </c>
      <c r="H356" s="65">
        <v>1</v>
      </c>
      <c r="I356" s="33">
        <v>0</v>
      </c>
      <c r="J356" s="33">
        <v>0</v>
      </c>
      <c r="K356" s="33">
        <f>SUM(Tabla1[[#This Row],[PRIMER TRIMESTRE]:[CUARTO TRIMESTRE]])</f>
        <v>1</v>
      </c>
      <c r="L356" s="66">
        <v>575000</v>
      </c>
      <c r="M356" s="47">
        <f t="shared" si="7"/>
        <v>575000</v>
      </c>
      <c r="N356" s="11"/>
      <c r="O356" s="10"/>
      <c r="P356" s="10"/>
      <c r="Q356" s="10"/>
      <c r="R356" s="31"/>
      <c r="W356" s="4"/>
    </row>
    <row r="357" spans="1:23" x14ac:dyDescent="0.25">
      <c r="A357" s="9" t="s">
        <v>884</v>
      </c>
      <c r="B357" s="9" t="s">
        <v>381</v>
      </c>
      <c r="C357">
        <v>40101505</v>
      </c>
      <c r="D357" s="10" t="s">
        <v>154</v>
      </c>
      <c r="E357" s="67" t="s">
        <v>633</v>
      </c>
      <c r="F357" s="33" t="s">
        <v>376</v>
      </c>
      <c r="G357" s="33">
        <v>0</v>
      </c>
      <c r="H357" s="33">
        <v>40</v>
      </c>
      <c r="I357" s="33">
        <v>0</v>
      </c>
      <c r="J357" s="33">
        <v>15</v>
      </c>
      <c r="K357" s="33">
        <f>SUM(Tabla1[[#This Row],[PRIMER TRIMESTRE]:[CUARTO TRIMESTRE]])</f>
        <v>55</v>
      </c>
      <c r="L357" s="11">
        <v>114.444</v>
      </c>
      <c r="M357" s="47">
        <f t="shared" si="7"/>
        <v>6294.42</v>
      </c>
      <c r="N357" s="11"/>
      <c r="O357" s="10"/>
      <c r="P357" s="10"/>
      <c r="Q357" s="10"/>
      <c r="R357" s="31"/>
      <c r="W357" s="4"/>
    </row>
    <row r="358" spans="1:23" x14ac:dyDescent="0.25">
      <c r="A358" s="9" t="s">
        <v>884</v>
      </c>
      <c r="B358" s="9" t="s">
        <v>381</v>
      </c>
      <c r="C358">
        <v>40101505</v>
      </c>
      <c r="D358" s="10" t="s">
        <v>154</v>
      </c>
      <c r="E358" s="67" t="s">
        <v>634</v>
      </c>
      <c r="F358" s="33" t="s">
        <v>717</v>
      </c>
      <c r="G358" s="33">
        <v>0</v>
      </c>
      <c r="H358" s="33">
        <v>15</v>
      </c>
      <c r="I358" s="33">
        <v>0</v>
      </c>
      <c r="J358" s="33">
        <v>10</v>
      </c>
      <c r="K358" s="33">
        <f>SUM(Tabla1[[#This Row],[PRIMER TRIMESTRE]:[CUARTO TRIMESTRE]])</f>
        <v>25</v>
      </c>
      <c r="L358" s="11">
        <v>2288.88</v>
      </c>
      <c r="M358" s="47">
        <f t="shared" si="7"/>
        <v>57222</v>
      </c>
      <c r="N358" s="11"/>
      <c r="O358" s="10"/>
      <c r="P358" s="10"/>
      <c r="Q358" s="10"/>
      <c r="R358" s="31"/>
      <c r="W358" s="4"/>
    </row>
    <row r="359" spans="1:23" x14ac:dyDescent="0.25">
      <c r="A359" s="9" t="s">
        <v>884</v>
      </c>
      <c r="B359" s="9" t="s">
        <v>381</v>
      </c>
      <c r="C359">
        <v>45111602</v>
      </c>
      <c r="D359" s="10" t="s">
        <v>158</v>
      </c>
      <c r="E359" s="67" t="s">
        <v>635</v>
      </c>
      <c r="F359" s="33" t="s">
        <v>717</v>
      </c>
      <c r="G359" s="33">
        <v>0</v>
      </c>
      <c r="H359" s="33">
        <v>15</v>
      </c>
      <c r="I359" s="33">
        <v>0</v>
      </c>
      <c r="J359" s="33">
        <v>14</v>
      </c>
      <c r="K359" s="33">
        <f>SUM(Tabla1[[#This Row],[PRIMER TRIMESTRE]:[CUARTO TRIMESTRE]])</f>
        <v>29</v>
      </c>
      <c r="L359" s="11">
        <v>2444.94</v>
      </c>
      <c r="M359" s="47">
        <f t="shared" si="7"/>
        <v>70903.259999999995</v>
      </c>
      <c r="N359" s="11"/>
      <c r="O359" s="10"/>
      <c r="P359" s="10"/>
      <c r="Q359" s="10"/>
      <c r="R359" s="31"/>
      <c r="W359" s="4"/>
    </row>
    <row r="360" spans="1:23" x14ac:dyDescent="0.25">
      <c r="A360" s="9" t="s">
        <v>884</v>
      </c>
      <c r="B360" s="9" t="s">
        <v>381</v>
      </c>
      <c r="C360">
        <v>45111602</v>
      </c>
      <c r="D360" s="10" t="s">
        <v>158</v>
      </c>
      <c r="E360" s="67" t="s">
        <v>636</v>
      </c>
      <c r="F360" s="33" t="s">
        <v>717</v>
      </c>
      <c r="G360" s="33">
        <v>0</v>
      </c>
      <c r="H360" s="33">
        <v>50</v>
      </c>
      <c r="I360" s="33">
        <v>0</v>
      </c>
      <c r="J360" s="33">
        <v>15</v>
      </c>
      <c r="K360" s="33">
        <f>SUM(Tabla1[[#This Row],[PRIMER TRIMESTRE]:[CUARTO TRIMESTRE]])</f>
        <v>65</v>
      </c>
      <c r="L360" s="11">
        <v>130.05000000000001</v>
      </c>
      <c r="M360" s="47">
        <f t="shared" si="7"/>
        <v>8453.25</v>
      </c>
      <c r="N360" s="11"/>
      <c r="O360" s="10"/>
      <c r="P360" s="10"/>
      <c r="Q360" s="10"/>
      <c r="R360" s="31"/>
      <c r="W360" s="4"/>
    </row>
    <row r="361" spans="1:23" x14ac:dyDescent="0.25">
      <c r="A361" s="9" t="s">
        <v>884</v>
      </c>
      <c r="B361" s="9" t="s">
        <v>381</v>
      </c>
      <c r="C361">
        <v>39101601</v>
      </c>
      <c r="D361" s="10" t="s">
        <v>120</v>
      </c>
      <c r="E361" s="67" t="s">
        <v>637</v>
      </c>
      <c r="F361" s="33" t="s">
        <v>718</v>
      </c>
      <c r="G361" s="33">
        <v>0</v>
      </c>
      <c r="H361" s="33">
        <v>8</v>
      </c>
      <c r="I361" s="33">
        <v>0</v>
      </c>
      <c r="J361" s="33">
        <v>5</v>
      </c>
      <c r="K361" s="33">
        <f>SUM(Tabla1[[#This Row],[PRIMER TRIMESTRE]:[CUARTO TRIMESTRE]])</f>
        <v>13</v>
      </c>
      <c r="L361" s="11">
        <v>4681.8</v>
      </c>
      <c r="M361" s="47">
        <f t="shared" si="7"/>
        <v>60863.4</v>
      </c>
      <c r="N361" s="11"/>
      <c r="O361" s="10"/>
      <c r="P361" s="10"/>
      <c r="Q361" s="10"/>
      <c r="R361" s="31"/>
      <c r="W361" s="4"/>
    </row>
    <row r="362" spans="1:23" x14ac:dyDescent="0.25">
      <c r="A362" s="9" t="s">
        <v>884</v>
      </c>
      <c r="B362" s="9" t="s">
        <v>381</v>
      </c>
      <c r="C362">
        <v>45111602</v>
      </c>
      <c r="D362" s="10" t="s">
        <v>158</v>
      </c>
      <c r="E362" s="67" t="s">
        <v>638</v>
      </c>
      <c r="F362" s="33" t="s">
        <v>719</v>
      </c>
      <c r="G362" s="33">
        <v>0</v>
      </c>
      <c r="H362" s="33">
        <v>35</v>
      </c>
      <c r="I362" s="33">
        <v>0</v>
      </c>
      <c r="J362" s="33">
        <v>0</v>
      </c>
      <c r="K362" s="33">
        <f>SUM(Tabla1[[#This Row],[PRIMER TRIMESTRE]:[CUARTO TRIMESTRE]])</f>
        <v>35</v>
      </c>
      <c r="L362" s="11">
        <v>3433.32</v>
      </c>
      <c r="M362" s="47">
        <f t="shared" si="7"/>
        <v>120166.20000000001</v>
      </c>
      <c r="N362" s="11"/>
      <c r="O362" s="10"/>
      <c r="P362" s="10"/>
      <c r="Q362" s="10"/>
      <c r="R362" s="31"/>
      <c r="W362" s="4"/>
    </row>
    <row r="363" spans="1:23" x14ac:dyDescent="0.25">
      <c r="A363" s="9" t="s">
        <v>884</v>
      </c>
      <c r="B363" s="9" t="s">
        <v>381</v>
      </c>
      <c r="C363">
        <v>26121520</v>
      </c>
      <c r="D363" s="10" t="s">
        <v>72</v>
      </c>
      <c r="E363" s="67" t="s">
        <v>639</v>
      </c>
      <c r="F363" s="33" t="s">
        <v>720</v>
      </c>
      <c r="G363" s="33">
        <v>0</v>
      </c>
      <c r="H363" s="33">
        <v>500</v>
      </c>
      <c r="I363" s="33">
        <v>0</v>
      </c>
      <c r="J363" s="33">
        <v>500</v>
      </c>
      <c r="K363" s="33">
        <f>SUM(Tabla1[[#This Row],[PRIMER TRIMESTRE]:[CUARTO TRIMESTRE]])</f>
        <v>1000</v>
      </c>
      <c r="L363" s="11">
        <v>14.5656</v>
      </c>
      <c r="M363" s="47">
        <f t="shared" si="7"/>
        <v>14565.6</v>
      </c>
      <c r="N363" s="11"/>
      <c r="O363" s="10"/>
      <c r="P363" s="10"/>
      <c r="Q363" s="10"/>
      <c r="R363" s="31"/>
      <c r="W363" s="4"/>
    </row>
    <row r="364" spans="1:23" x14ac:dyDescent="0.25">
      <c r="A364" s="9" t="s">
        <v>884</v>
      </c>
      <c r="B364" s="9" t="s">
        <v>381</v>
      </c>
      <c r="C364">
        <v>26121520</v>
      </c>
      <c r="D364" s="10" t="s">
        <v>72</v>
      </c>
      <c r="E364" s="67" t="s">
        <v>640</v>
      </c>
      <c r="F364" s="33" t="s">
        <v>720</v>
      </c>
      <c r="G364" s="33">
        <v>0</v>
      </c>
      <c r="H364" s="33">
        <v>500</v>
      </c>
      <c r="I364" s="33">
        <v>0</v>
      </c>
      <c r="J364" s="33">
        <v>500</v>
      </c>
      <c r="K364" s="33">
        <f>SUM(Tabla1[[#This Row],[PRIMER TRIMESTRE]:[CUARTO TRIMESTRE]])</f>
        <v>1000</v>
      </c>
      <c r="L364" s="11">
        <v>14.5656</v>
      </c>
      <c r="M364" s="47">
        <f t="shared" si="7"/>
        <v>14565.6</v>
      </c>
      <c r="N364" s="11"/>
      <c r="O364" s="10"/>
      <c r="P364" s="10"/>
      <c r="Q364" s="10"/>
      <c r="R364" s="31"/>
      <c r="W364" s="4"/>
    </row>
    <row r="365" spans="1:23" x14ac:dyDescent="0.25">
      <c r="A365" s="9" t="s">
        <v>884</v>
      </c>
      <c r="B365" s="9" t="s">
        <v>381</v>
      </c>
      <c r="C365">
        <v>26121520</v>
      </c>
      <c r="D365" s="10" t="s">
        <v>72</v>
      </c>
      <c r="E365" s="67" t="s">
        <v>641</v>
      </c>
      <c r="F365" s="33" t="s">
        <v>720</v>
      </c>
      <c r="G365" s="33">
        <v>0</v>
      </c>
      <c r="H365" s="33">
        <v>500</v>
      </c>
      <c r="I365" s="33">
        <v>0</v>
      </c>
      <c r="J365" s="33">
        <v>500</v>
      </c>
      <c r="K365" s="33">
        <f>SUM(Tabla1[[#This Row],[PRIMER TRIMESTRE]:[CUARTO TRIMESTRE]])</f>
        <v>1000</v>
      </c>
      <c r="L365" s="11">
        <v>8.3231999999999999</v>
      </c>
      <c r="M365" s="47">
        <f t="shared" si="7"/>
        <v>8323.2000000000007</v>
      </c>
      <c r="N365" s="11"/>
      <c r="O365" s="10"/>
      <c r="P365" s="10"/>
      <c r="Q365" s="10"/>
      <c r="R365" s="31"/>
      <c r="W365" s="4"/>
    </row>
    <row r="366" spans="1:23" x14ac:dyDescent="0.25">
      <c r="A366" s="9" t="s">
        <v>884</v>
      </c>
      <c r="B366" s="9" t="s">
        <v>381</v>
      </c>
      <c r="C366">
        <v>26121520</v>
      </c>
      <c r="D366" s="10" t="s">
        <v>72</v>
      </c>
      <c r="E366" s="67" t="s">
        <v>642</v>
      </c>
      <c r="F366" s="33" t="s">
        <v>720</v>
      </c>
      <c r="G366" s="33">
        <v>0</v>
      </c>
      <c r="H366" s="33">
        <v>500</v>
      </c>
      <c r="I366" s="33">
        <v>0</v>
      </c>
      <c r="J366" s="33">
        <v>500</v>
      </c>
      <c r="K366" s="33">
        <f>SUM(Tabla1[[#This Row],[PRIMER TRIMESTRE]:[CUARTO TRIMESTRE]])</f>
        <v>1000</v>
      </c>
      <c r="L366" s="11">
        <v>8.3231999999999999</v>
      </c>
      <c r="M366" s="47">
        <f t="shared" si="7"/>
        <v>8323.2000000000007</v>
      </c>
      <c r="N366" s="11"/>
      <c r="O366" s="10"/>
      <c r="P366" s="10"/>
      <c r="Q366" s="10"/>
      <c r="R366" s="31"/>
      <c r="W366" s="4"/>
    </row>
    <row r="367" spans="1:23" x14ac:dyDescent="0.25">
      <c r="A367" s="9" t="s">
        <v>884</v>
      </c>
      <c r="B367" s="9" t="s">
        <v>381</v>
      </c>
      <c r="C367">
        <v>26121520</v>
      </c>
      <c r="D367" s="10" t="s">
        <v>72</v>
      </c>
      <c r="E367" s="67" t="s">
        <v>643</v>
      </c>
      <c r="F367" s="33" t="s">
        <v>720</v>
      </c>
      <c r="G367" s="33">
        <v>0</v>
      </c>
      <c r="H367" s="33">
        <v>500</v>
      </c>
      <c r="I367" s="33">
        <v>0</v>
      </c>
      <c r="J367" s="33">
        <v>500</v>
      </c>
      <c r="K367" s="33">
        <f>SUM(Tabla1[[#This Row],[PRIMER TRIMESTRE]:[CUARTO TRIMESTRE]])</f>
        <v>1000</v>
      </c>
      <c r="L367" s="11">
        <v>36.414000000000001</v>
      </c>
      <c r="M367" s="47">
        <f t="shared" si="7"/>
        <v>36414</v>
      </c>
      <c r="N367" s="11"/>
      <c r="O367" s="10"/>
      <c r="P367" s="10"/>
      <c r="Q367" s="10"/>
      <c r="R367" s="31"/>
      <c r="W367" s="4"/>
    </row>
    <row r="368" spans="1:23" x14ac:dyDescent="0.25">
      <c r="A368" s="9" t="s">
        <v>884</v>
      </c>
      <c r="B368" s="9" t="s">
        <v>381</v>
      </c>
      <c r="C368">
        <v>26121520</v>
      </c>
      <c r="D368" s="10" t="s">
        <v>72</v>
      </c>
      <c r="E368" s="67" t="s">
        <v>644</v>
      </c>
      <c r="F368" s="33" t="s">
        <v>720</v>
      </c>
      <c r="G368" s="33">
        <v>0</v>
      </c>
      <c r="H368" s="33">
        <v>500</v>
      </c>
      <c r="I368" s="33">
        <v>0</v>
      </c>
      <c r="J368" s="33">
        <v>500</v>
      </c>
      <c r="K368" s="33">
        <f>SUM(Tabla1[[#This Row],[PRIMER TRIMESTRE]:[CUARTO TRIMESTRE]])</f>
        <v>1000</v>
      </c>
      <c r="L368" s="11">
        <v>41.876100000000001</v>
      </c>
      <c r="M368" s="47">
        <f t="shared" si="7"/>
        <v>41876.1</v>
      </c>
      <c r="N368" s="11"/>
      <c r="O368" s="10"/>
      <c r="P368" s="10"/>
      <c r="Q368" s="10"/>
      <c r="R368" s="31"/>
      <c r="W368" s="4"/>
    </row>
    <row r="369" spans="1:23" x14ac:dyDescent="0.25">
      <c r="A369" s="9" t="s">
        <v>884</v>
      </c>
      <c r="B369" s="9" t="s">
        <v>381</v>
      </c>
      <c r="C369">
        <v>39121308</v>
      </c>
      <c r="D369" s="10" t="s">
        <v>121</v>
      </c>
      <c r="E369" s="67" t="s">
        <v>645</v>
      </c>
      <c r="F369" s="33" t="s">
        <v>376</v>
      </c>
      <c r="G369" s="33">
        <v>0</v>
      </c>
      <c r="H369" s="33">
        <v>20</v>
      </c>
      <c r="I369" s="33">
        <v>0</v>
      </c>
      <c r="J369" s="33">
        <v>20</v>
      </c>
      <c r="K369" s="33">
        <f>SUM(Tabla1[[#This Row],[PRIMER TRIMESTRE]:[CUARTO TRIMESTRE]])</f>
        <v>40</v>
      </c>
      <c r="L369" s="11">
        <v>312.12</v>
      </c>
      <c r="M369" s="47">
        <f t="shared" si="7"/>
        <v>12484.8</v>
      </c>
      <c r="N369" s="11"/>
      <c r="O369" s="10"/>
      <c r="P369" s="10"/>
      <c r="Q369" s="10"/>
      <c r="R369" s="31"/>
      <c r="W369" s="4"/>
    </row>
    <row r="370" spans="1:23" x14ac:dyDescent="0.25">
      <c r="A370" s="9" t="s">
        <v>884</v>
      </c>
      <c r="B370" s="9" t="s">
        <v>381</v>
      </c>
      <c r="C370">
        <v>27121707</v>
      </c>
      <c r="D370" s="10" t="s">
        <v>76</v>
      </c>
      <c r="E370" s="67" t="s">
        <v>646</v>
      </c>
      <c r="F370" s="33" t="s">
        <v>376</v>
      </c>
      <c r="G370" s="33">
        <v>0</v>
      </c>
      <c r="H370" s="33">
        <v>20</v>
      </c>
      <c r="I370" s="33">
        <v>0</v>
      </c>
      <c r="J370" s="33">
        <v>20</v>
      </c>
      <c r="K370" s="33">
        <f>SUM(Tabla1[[#This Row],[PRIMER TRIMESTRE]:[CUARTO TRIMESTRE]])</f>
        <v>40</v>
      </c>
      <c r="L370" s="11">
        <v>114.444</v>
      </c>
      <c r="M370" s="47">
        <f t="shared" si="7"/>
        <v>4577.76</v>
      </c>
      <c r="N370" s="11"/>
      <c r="O370" s="10"/>
      <c r="P370" s="10"/>
      <c r="Q370" s="10"/>
      <c r="R370" s="31"/>
      <c r="W370" s="4"/>
    </row>
    <row r="371" spans="1:23" x14ac:dyDescent="0.25">
      <c r="A371" s="9" t="s">
        <v>884</v>
      </c>
      <c r="B371" s="9" t="s">
        <v>381</v>
      </c>
      <c r="C371">
        <v>27121707</v>
      </c>
      <c r="D371" s="10" t="s">
        <v>76</v>
      </c>
      <c r="E371" s="67" t="s">
        <v>647</v>
      </c>
      <c r="F371" s="33" t="s">
        <v>376</v>
      </c>
      <c r="G371" s="33">
        <v>0</v>
      </c>
      <c r="H371" s="33">
        <v>20</v>
      </c>
      <c r="I371" s="33">
        <v>0</v>
      </c>
      <c r="J371" s="33">
        <v>20</v>
      </c>
      <c r="K371" s="33">
        <f>SUM(Tabla1[[#This Row],[PRIMER TRIMESTRE]:[CUARTO TRIMESTRE]])</f>
        <v>40</v>
      </c>
      <c r="L371" s="11">
        <v>83.231999999999999</v>
      </c>
      <c r="M371" s="47">
        <f t="shared" si="7"/>
        <v>3329.2799999999997</v>
      </c>
      <c r="N371" s="11"/>
      <c r="O371" s="10"/>
      <c r="P371" s="10"/>
      <c r="Q371" s="10"/>
      <c r="R371" s="31"/>
      <c r="W371" s="4"/>
    </row>
    <row r="372" spans="1:23" x14ac:dyDescent="0.25">
      <c r="A372" s="9" t="s">
        <v>727</v>
      </c>
      <c r="B372" s="9" t="s">
        <v>381</v>
      </c>
      <c r="C372">
        <v>31201502</v>
      </c>
      <c r="D372" s="10" t="s">
        <v>99</v>
      </c>
      <c r="E372" s="67" t="s">
        <v>648</v>
      </c>
      <c r="F372" s="33" t="s">
        <v>376</v>
      </c>
      <c r="G372" s="33">
        <v>0</v>
      </c>
      <c r="H372" s="33">
        <v>30</v>
      </c>
      <c r="I372" s="33">
        <v>0</v>
      </c>
      <c r="J372" s="33">
        <v>5</v>
      </c>
      <c r="K372" s="33">
        <f>SUM(Tabla1[[#This Row],[PRIMER TRIMESTRE]:[CUARTO TRIMESTRE]])</f>
        <v>35</v>
      </c>
      <c r="L372" s="11">
        <v>374.54399999999998</v>
      </c>
      <c r="M372" s="47">
        <f t="shared" si="7"/>
        <v>13109.039999999999</v>
      </c>
      <c r="N372" s="11"/>
      <c r="O372" s="10"/>
      <c r="P372" s="10"/>
      <c r="Q372" s="10"/>
      <c r="R372" s="31"/>
      <c r="W372" s="4"/>
    </row>
    <row r="373" spans="1:23" x14ac:dyDescent="0.25">
      <c r="A373" s="9" t="s">
        <v>727</v>
      </c>
      <c r="B373" s="9" t="s">
        <v>381</v>
      </c>
      <c r="C373">
        <v>31201502</v>
      </c>
      <c r="D373" s="10" t="s">
        <v>99</v>
      </c>
      <c r="E373" s="67" t="s">
        <v>649</v>
      </c>
      <c r="F373" s="33" t="s">
        <v>376</v>
      </c>
      <c r="G373" s="33">
        <v>0</v>
      </c>
      <c r="H373" s="33">
        <v>15</v>
      </c>
      <c r="I373" s="33">
        <v>0</v>
      </c>
      <c r="J373" s="33">
        <v>2</v>
      </c>
      <c r="K373" s="33">
        <f>SUM(Tabla1[[#This Row],[PRIMER TRIMESTRE]:[CUARTO TRIMESTRE]])</f>
        <v>17</v>
      </c>
      <c r="L373" s="11">
        <v>275.70600000000002</v>
      </c>
      <c r="M373" s="47">
        <f t="shared" si="7"/>
        <v>4687.0020000000004</v>
      </c>
      <c r="N373" s="11"/>
      <c r="O373" s="10"/>
      <c r="P373" s="10"/>
      <c r="Q373" s="10"/>
      <c r="R373" s="31"/>
      <c r="W373" s="4"/>
    </row>
    <row r="374" spans="1:23" x14ac:dyDescent="0.25">
      <c r="A374" s="9" t="s">
        <v>884</v>
      </c>
      <c r="B374" s="9" t="s">
        <v>381</v>
      </c>
      <c r="C374">
        <v>39121402</v>
      </c>
      <c r="D374" s="10" t="s">
        <v>121</v>
      </c>
      <c r="E374" s="67" t="s">
        <v>650</v>
      </c>
      <c r="F374" s="33" t="s">
        <v>376</v>
      </c>
      <c r="G374" s="33">
        <v>0</v>
      </c>
      <c r="H374" s="33">
        <v>20</v>
      </c>
      <c r="I374" s="33">
        <v>0</v>
      </c>
      <c r="J374" s="33">
        <v>20</v>
      </c>
      <c r="K374" s="33">
        <f>SUM(Tabla1[[#This Row],[PRIMER TRIMESTRE]:[CUARTO TRIMESTRE]])</f>
        <v>40</v>
      </c>
      <c r="L374" s="11">
        <v>208.08</v>
      </c>
      <c r="M374" s="47">
        <f t="shared" si="7"/>
        <v>8323.2000000000007</v>
      </c>
      <c r="N374" s="11"/>
      <c r="O374" s="10"/>
      <c r="P374" s="10"/>
      <c r="Q374" s="10"/>
      <c r="R374" s="31"/>
      <c r="W374" s="4"/>
    </row>
    <row r="375" spans="1:23" x14ac:dyDescent="0.25">
      <c r="A375" s="9" t="s">
        <v>727</v>
      </c>
      <c r="B375" s="9" t="s">
        <v>381</v>
      </c>
      <c r="C375">
        <v>46171501</v>
      </c>
      <c r="D375" s="10" t="s">
        <v>169</v>
      </c>
      <c r="E375" s="67" t="s">
        <v>651</v>
      </c>
      <c r="F375" s="33" t="s">
        <v>376</v>
      </c>
      <c r="G375" s="33">
        <v>0</v>
      </c>
      <c r="H375" s="33">
        <v>5</v>
      </c>
      <c r="I375" s="33">
        <v>0</v>
      </c>
      <c r="J375" s="33">
        <v>3</v>
      </c>
      <c r="K375" s="33">
        <f>SUM(Tabla1[[#This Row],[PRIMER TRIMESTRE]:[CUARTO TRIMESTRE]])</f>
        <v>8</v>
      </c>
      <c r="L375" s="11">
        <v>83.231999999999999</v>
      </c>
      <c r="M375" s="47">
        <f t="shared" si="7"/>
        <v>665.85599999999999</v>
      </c>
      <c r="N375" s="11"/>
      <c r="O375" s="10"/>
      <c r="P375" s="10"/>
      <c r="Q375" s="10"/>
      <c r="R375" s="31"/>
      <c r="W375" s="4"/>
    </row>
    <row r="376" spans="1:23" x14ac:dyDescent="0.25">
      <c r="A376" s="9" t="s">
        <v>727</v>
      </c>
      <c r="B376" s="9" t="s">
        <v>381</v>
      </c>
      <c r="C376">
        <v>31201514</v>
      </c>
      <c r="D376" s="10" t="s">
        <v>99</v>
      </c>
      <c r="E376" s="67" t="s">
        <v>652</v>
      </c>
      <c r="F376" s="33" t="s">
        <v>376</v>
      </c>
      <c r="G376" s="33">
        <v>0</v>
      </c>
      <c r="H376" s="33">
        <v>8</v>
      </c>
      <c r="I376" s="33">
        <v>0</v>
      </c>
      <c r="J376" s="33">
        <v>8</v>
      </c>
      <c r="K376" s="33">
        <f>SUM(Tabla1[[#This Row],[PRIMER TRIMESTRE]:[CUARTO TRIMESTRE]])</f>
        <v>16</v>
      </c>
      <c r="L376" s="11">
        <v>3225.24</v>
      </c>
      <c r="M376" s="47">
        <f t="shared" si="7"/>
        <v>51603.839999999997</v>
      </c>
      <c r="N376" s="11"/>
      <c r="O376" s="10"/>
      <c r="P376" s="10"/>
      <c r="Q376" s="10"/>
      <c r="R376" s="31"/>
      <c r="W376" s="4"/>
    </row>
    <row r="377" spans="1:23" x14ac:dyDescent="0.25">
      <c r="A377" s="9" t="s">
        <v>727</v>
      </c>
      <c r="B377" s="9" t="s">
        <v>381</v>
      </c>
      <c r="C377">
        <v>40141702</v>
      </c>
      <c r="D377" s="10" t="s">
        <v>123</v>
      </c>
      <c r="E377" s="67" t="s">
        <v>653</v>
      </c>
      <c r="F377" s="33" t="s">
        <v>376</v>
      </c>
      <c r="G377" s="33">
        <v>0</v>
      </c>
      <c r="H377" s="33">
        <v>5</v>
      </c>
      <c r="I377" s="33">
        <v>0</v>
      </c>
      <c r="J377" s="33">
        <v>5</v>
      </c>
      <c r="K377" s="33">
        <f>SUM(Tabla1[[#This Row],[PRIMER TRIMESTRE]:[CUARTO TRIMESTRE]])</f>
        <v>10</v>
      </c>
      <c r="L377" s="11">
        <v>270.50399999999996</v>
      </c>
      <c r="M377" s="47">
        <f t="shared" si="7"/>
        <v>2705.0399999999995</v>
      </c>
      <c r="N377" s="11"/>
      <c r="O377" s="10"/>
      <c r="P377" s="10"/>
      <c r="Q377" s="10"/>
      <c r="R377" s="31"/>
      <c r="W377" s="4"/>
    </row>
    <row r="378" spans="1:23" x14ac:dyDescent="0.25">
      <c r="A378" s="9" t="s">
        <v>727</v>
      </c>
      <c r="B378" s="9" t="s">
        <v>381</v>
      </c>
      <c r="C378">
        <v>20122510</v>
      </c>
      <c r="D378" s="10" t="s">
        <v>42</v>
      </c>
      <c r="E378" s="67" t="s">
        <v>654</v>
      </c>
      <c r="F378" s="33" t="s">
        <v>376</v>
      </c>
      <c r="G378" s="33">
        <v>0</v>
      </c>
      <c r="H378" s="33">
        <v>5</v>
      </c>
      <c r="I378" s="33">
        <v>0</v>
      </c>
      <c r="J378" s="33">
        <v>5</v>
      </c>
      <c r="K378" s="33">
        <f>SUM(Tabla1[[#This Row],[PRIMER TRIMESTRE]:[CUARTO TRIMESTRE]])</f>
        <v>10</v>
      </c>
      <c r="L378" s="11">
        <v>156.06</v>
      </c>
      <c r="M378" s="47">
        <f t="shared" si="7"/>
        <v>1560.6</v>
      </c>
      <c r="N378" s="11"/>
      <c r="O378" s="10"/>
      <c r="P378" s="10"/>
      <c r="Q378" s="10"/>
      <c r="R378" s="31"/>
      <c r="W378" s="4"/>
    </row>
    <row r="379" spans="1:23" x14ac:dyDescent="0.25">
      <c r="A379" s="9" t="s">
        <v>727</v>
      </c>
      <c r="B379" s="9" t="s">
        <v>381</v>
      </c>
      <c r="C379">
        <v>20122510</v>
      </c>
      <c r="D379" s="10" t="s">
        <v>42</v>
      </c>
      <c r="E379" s="67" t="s">
        <v>655</v>
      </c>
      <c r="F379" s="33" t="s">
        <v>376</v>
      </c>
      <c r="G379" s="33">
        <v>0</v>
      </c>
      <c r="H379" s="33">
        <v>3</v>
      </c>
      <c r="I379" s="33">
        <v>0</v>
      </c>
      <c r="J379" s="33">
        <v>3</v>
      </c>
      <c r="K379" s="33">
        <f>SUM(Tabla1[[#This Row],[PRIMER TRIMESTRE]:[CUARTO TRIMESTRE]])</f>
        <v>6</v>
      </c>
      <c r="L379" s="11">
        <v>1820.7</v>
      </c>
      <c r="M379" s="47">
        <f t="shared" si="7"/>
        <v>10924.2</v>
      </c>
      <c r="N379" s="11"/>
      <c r="O379" s="10"/>
      <c r="P379" s="10"/>
      <c r="Q379" s="10"/>
      <c r="R379" s="31"/>
      <c r="W379" s="4"/>
    </row>
    <row r="380" spans="1:23" x14ac:dyDescent="0.25">
      <c r="A380" s="9" t="s">
        <v>727</v>
      </c>
      <c r="B380" s="9" t="s">
        <v>381</v>
      </c>
      <c r="C380">
        <v>31162306</v>
      </c>
      <c r="D380" s="10"/>
      <c r="E380" s="67" t="s">
        <v>656</v>
      </c>
      <c r="F380" s="33" t="s">
        <v>376</v>
      </c>
      <c r="G380" s="33">
        <v>0</v>
      </c>
      <c r="H380" s="33">
        <v>30</v>
      </c>
      <c r="I380" s="33">
        <v>0</v>
      </c>
      <c r="J380" s="33">
        <v>2</v>
      </c>
      <c r="K380" s="33">
        <f>SUM(Tabla1[[#This Row],[PRIMER TRIMESTRE]:[CUARTO TRIMESTRE]])</f>
        <v>32</v>
      </c>
      <c r="L380" s="11">
        <v>156.06</v>
      </c>
      <c r="M380" s="47">
        <f t="shared" si="7"/>
        <v>4993.92</v>
      </c>
      <c r="N380" s="11"/>
      <c r="O380" s="10"/>
      <c r="P380" s="10"/>
      <c r="Q380" s="10"/>
      <c r="R380" s="31"/>
      <c r="W380" s="4"/>
    </row>
    <row r="381" spans="1:23" x14ac:dyDescent="0.25">
      <c r="A381" s="9" t="s">
        <v>727</v>
      </c>
      <c r="B381" s="9" t="s">
        <v>381</v>
      </c>
      <c r="C381">
        <v>27112123</v>
      </c>
      <c r="D381" s="10" t="s">
        <v>75</v>
      </c>
      <c r="E381" s="67" t="s">
        <v>657</v>
      </c>
      <c r="F381" s="33" t="s">
        <v>376</v>
      </c>
      <c r="G381" s="33">
        <v>0</v>
      </c>
      <c r="H381" s="33">
        <v>2</v>
      </c>
      <c r="I381" s="33">
        <v>0</v>
      </c>
      <c r="J381" s="33">
        <v>2</v>
      </c>
      <c r="K381" s="33">
        <f>SUM(Tabla1[[#This Row],[PRIMER TRIMESTRE]:[CUARTO TRIMESTRE]])</f>
        <v>4</v>
      </c>
      <c r="L381" s="11">
        <v>98.838000000000008</v>
      </c>
      <c r="M381" s="47">
        <f t="shared" si="7"/>
        <v>395.35200000000003</v>
      </c>
      <c r="N381" s="11"/>
      <c r="O381" s="10"/>
      <c r="P381" s="10"/>
      <c r="Q381" s="10"/>
      <c r="R381" s="31"/>
      <c r="W381" s="4"/>
    </row>
    <row r="382" spans="1:23" x14ac:dyDescent="0.25">
      <c r="A382" s="9" t="s">
        <v>727</v>
      </c>
      <c r="B382" s="9" t="s">
        <v>381</v>
      </c>
      <c r="C382">
        <v>46171513</v>
      </c>
      <c r="D382" s="10" t="s">
        <v>169</v>
      </c>
      <c r="E382" s="67" t="s">
        <v>658</v>
      </c>
      <c r="F382" s="33" t="s">
        <v>376</v>
      </c>
      <c r="G382" s="33">
        <v>0</v>
      </c>
      <c r="H382" s="33">
        <v>2</v>
      </c>
      <c r="I382" s="33">
        <v>0</v>
      </c>
      <c r="J382" s="33">
        <v>2</v>
      </c>
      <c r="K382" s="33">
        <f>SUM(Tabla1[[#This Row],[PRIMER TRIMESTRE]:[CUARTO TRIMESTRE]])</f>
        <v>4</v>
      </c>
      <c r="L382" s="11">
        <v>72.828000000000003</v>
      </c>
      <c r="M382" s="47">
        <f t="shared" si="7"/>
        <v>291.31200000000001</v>
      </c>
      <c r="N382" s="11"/>
      <c r="O382" s="10"/>
      <c r="P382" s="10"/>
      <c r="Q382" s="10"/>
      <c r="R382" s="31"/>
      <c r="W382" s="4"/>
    </row>
    <row r="383" spans="1:23" x14ac:dyDescent="0.25">
      <c r="A383" s="9" t="s">
        <v>727</v>
      </c>
      <c r="B383" s="9" t="s">
        <v>381</v>
      </c>
      <c r="C383">
        <v>31162402</v>
      </c>
      <c r="D383" s="10" t="s">
        <v>95</v>
      </c>
      <c r="E383" s="67" t="s">
        <v>659</v>
      </c>
      <c r="F383" s="33" t="s">
        <v>376</v>
      </c>
      <c r="G383" s="33">
        <v>0</v>
      </c>
      <c r="H383" s="33">
        <v>5</v>
      </c>
      <c r="I383" s="33">
        <v>0</v>
      </c>
      <c r="J383" s="33">
        <v>5</v>
      </c>
      <c r="K383" s="33">
        <f>SUM(Tabla1[[#This Row],[PRIMER TRIMESTRE]:[CUARTO TRIMESTRE]])</f>
        <v>10</v>
      </c>
      <c r="L383" s="11">
        <v>291.31200000000001</v>
      </c>
      <c r="M383" s="47">
        <f t="shared" si="7"/>
        <v>2913.12</v>
      </c>
      <c r="N383" s="11"/>
      <c r="O383" s="10"/>
      <c r="P383" s="10"/>
      <c r="Q383" s="10"/>
      <c r="R383" s="31"/>
      <c r="W383" s="4"/>
    </row>
    <row r="384" spans="1:23" x14ac:dyDescent="0.25">
      <c r="A384" s="9" t="s">
        <v>727</v>
      </c>
      <c r="B384" s="9" t="s">
        <v>381</v>
      </c>
      <c r="C384">
        <v>40141716</v>
      </c>
      <c r="D384" s="10" t="s">
        <v>123</v>
      </c>
      <c r="E384" s="67" t="s">
        <v>660</v>
      </c>
      <c r="F384" s="33" t="s">
        <v>376</v>
      </c>
      <c r="G384" s="33">
        <v>0</v>
      </c>
      <c r="H384" s="33">
        <v>5</v>
      </c>
      <c r="I384" s="33">
        <v>0</v>
      </c>
      <c r="J384" s="33">
        <v>5</v>
      </c>
      <c r="K384" s="33">
        <f>SUM(Tabla1[[#This Row],[PRIMER TRIMESTRE]:[CUARTO TRIMESTRE]])</f>
        <v>10</v>
      </c>
      <c r="L384" s="11">
        <v>83.231999999999999</v>
      </c>
      <c r="M384" s="47">
        <f t="shared" si="7"/>
        <v>832.31999999999994</v>
      </c>
      <c r="N384" s="11"/>
      <c r="O384" s="10"/>
      <c r="P384" s="10"/>
      <c r="Q384" s="10"/>
      <c r="R384" s="31"/>
      <c r="W384" s="4"/>
    </row>
    <row r="385" spans="1:23" x14ac:dyDescent="0.25">
      <c r="A385" s="9" t="s">
        <v>727</v>
      </c>
      <c r="B385" s="9" t="s">
        <v>381</v>
      </c>
      <c r="C385">
        <v>40141716</v>
      </c>
      <c r="D385" s="10" t="s">
        <v>123</v>
      </c>
      <c r="E385" s="67" t="s">
        <v>661</v>
      </c>
      <c r="F385" s="33" t="s">
        <v>721</v>
      </c>
      <c r="G385" s="33">
        <v>0</v>
      </c>
      <c r="H385" s="33">
        <v>1</v>
      </c>
      <c r="I385" s="33">
        <v>0</v>
      </c>
      <c r="J385" s="33">
        <v>1</v>
      </c>
      <c r="K385" s="33">
        <f>SUM(Tabla1[[#This Row],[PRIMER TRIMESTRE]:[CUARTO TRIMESTRE]])</f>
        <v>2</v>
      </c>
      <c r="L385" s="11">
        <v>312.12</v>
      </c>
      <c r="M385" s="47">
        <f t="shared" si="7"/>
        <v>624.24</v>
      </c>
      <c r="N385" s="11"/>
      <c r="O385" s="10"/>
      <c r="P385" s="10"/>
      <c r="Q385" s="10"/>
      <c r="R385" s="31"/>
      <c r="W385" s="4"/>
    </row>
    <row r="386" spans="1:23" x14ac:dyDescent="0.25">
      <c r="A386" s="9" t="s">
        <v>727</v>
      </c>
      <c r="B386" s="9" t="s">
        <v>381</v>
      </c>
      <c r="C386">
        <v>39121714</v>
      </c>
      <c r="D386" s="10" t="s">
        <v>91</v>
      </c>
      <c r="E386" s="67" t="s">
        <v>662</v>
      </c>
      <c r="F386" s="33" t="s">
        <v>376</v>
      </c>
      <c r="G386" s="33">
        <v>0</v>
      </c>
      <c r="H386" s="33">
        <v>5</v>
      </c>
      <c r="I386" s="33">
        <v>0</v>
      </c>
      <c r="J386" s="33">
        <v>5</v>
      </c>
      <c r="K386" s="33">
        <f>SUM(Tabla1[[#This Row],[PRIMER TRIMESTRE]:[CUARTO TRIMESTRE]])</f>
        <v>10</v>
      </c>
      <c r="L386" s="11">
        <v>338.13</v>
      </c>
      <c r="M386" s="47">
        <f t="shared" si="7"/>
        <v>3381.3</v>
      </c>
      <c r="N386" s="11"/>
      <c r="O386" s="10"/>
      <c r="P386" s="10"/>
      <c r="Q386" s="10"/>
      <c r="R386" s="31"/>
      <c r="W386" s="4"/>
    </row>
    <row r="387" spans="1:23" x14ac:dyDescent="0.25">
      <c r="A387" s="9" t="s">
        <v>727</v>
      </c>
      <c r="B387" s="9" t="s">
        <v>381</v>
      </c>
      <c r="C387">
        <v>27111713</v>
      </c>
      <c r="D387" s="10" t="s">
        <v>75</v>
      </c>
      <c r="E387" s="67" t="s">
        <v>663</v>
      </c>
      <c r="F387" s="33" t="s">
        <v>376</v>
      </c>
      <c r="G387" s="33">
        <v>0</v>
      </c>
      <c r="H387" s="33">
        <v>5</v>
      </c>
      <c r="I387" s="33">
        <v>0</v>
      </c>
      <c r="J387" s="33">
        <v>5</v>
      </c>
      <c r="K387" s="33">
        <f>SUM(Tabla1[[#This Row],[PRIMER TRIMESTRE]:[CUARTO TRIMESTRE]])</f>
        <v>10</v>
      </c>
      <c r="L387" s="11">
        <v>280.90799999999996</v>
      </c>
      <c r="M387" s="47">
        <f t="shared" si="7"/>
        <v>2809.0799999999995</v>
      </c>
      <c r="N387" s="11"/>
      <c r="O387" s="10"/>
      <c r="P387" s="10"/>
      <c r="Q387" s="10"/>
      <c r="R387" s="31"/>
      <c r="W387" s="4"/>
    </row>
    <row r="388" spans="1:23" x14ac:dyDescent="0.25">
      <c r="A388" s="9" t="s">
        <v>727</v>
      </c>
      <c r="C388">
        <v>27111713</v>
      </c>
      <c r="D388" s="49"/>
      <c r="E388" s="68" t="s">
        <v>889</v>
      </c>
      <c r="F388" s="50" t="s">
        <v>890</v>
      </c>
      <c r="G388" s="50">
        <v>0</v>
      </c>
      <c r="H388" s="50">
        <v>5</v>
      </c>
      <c r="I388" s="50">
        <v>0</v>
      </c>
      <c r="J388" s="50">
        <v>0</v>
      </c>
      <c r="K388" s="50">
        <f>SUM(Tabla1[[#This Row],[PRIMER TRIMESTRE]:[CUARTO TRIMESTRE]])</f>
        <v>5</v>
      </c>
      <c r="L388" s="51">
        <v>400</v>
      </c>
      <c r="M388" s="47">
        <f>+K388*L388</f>
        <v>2000</v>
      </c>
      <c r="N388" s="51"/>
      <c r="O388" s="51"/>
      <c r="P388" s="49"/>
      <c r="Q388" s="49"/>
      <c r="R388" s="63"/>
      <c r="W388" s="4"/>
    </row>
    <row r="389" spans="1:23" x14ac:dyDescent="0.25">
      <c r="A389" s="9" t="s">
        <v>727</v>
      </c>
      <c r="C389">
        <v>27111713</v>
      </c>
      <c r="D389" s="49"/>
      <c r="E389" s="68" t="s">
        <v>891</v>
      </c>
      <c r="F389" s="50" t="s">
        <v>376</v>
      </c>
      <c r="G389" s="50">
        <v>0</v>
      </c>
      <c r="H389" s="50">
        <v>1</v>
      </c>
      <c r="I389" s="50">
        <v>0</v>
      </c>
      <c r="J389" s="50">
        <v>0</v>
      </c>
      <c r="K389" s="50">
        <f>SUM(Tabla1[[#This Row],[PRIMER TRIMESTRE]:[CUARTO TRIMESTRE]])</f>
        <v>1</v>
      </c>
      <c r="L389" s="51">
        <v>900</v>
      </c>
      <c r="M389" s="47">
        <f>+K389*L389</f>
        <v>900</v>
      </c>
      <c r="N389" s="51"/>
      <c r="O389" s="51"/>
      <c r="P389" s="49"/>
      <c r="Q389" s="49"/>
      <c r="R389" s="63"/>
      <c r="W389" s="4"/>
    </row>
    <row r="390" spans="1:23" x14ac:dyDescent="0.25">
      <c r="A390" s="9" t="s">
        <v>727</v>
      </c>
      <c r="B390" s="9" t="s">
        <v>381</v>
      </c>
      <c r="C390">
        <v>27111713</v>
      </c>
      <c r="D390" s="10" t="s">
        <v>75</v>
      </c>
      <c r="E390" s="67" t="s">
        <v>664</v>
      </c>
      <c r="F390" s="33" t="s">
        <v>376</v>
      </c>
      <c r="G390" s="33">
        <v>0</v>
      </c>
      <c r="H390" s="33">
        <v>5</v>
      </c>
      <c r="I390" s="33">
        <v>0</v>
      </c>
      <c r="J390" s="33">
        <v>5</v>
      </c>
      <c r="K390" s="33">
        <f>SUM(Tabla1[[#This Row],[PRIMER TRIMESTRE]:[CUARTO TRIMESTRE]])</f>
        <v>10</v>
      </c>
      <c r="L390" s="11">
        <v>12.4848</v>
      </c>
      <c r="M390" s="47">
        <f t="shared" si="7"/>
        <v>124.848</v>
      </c>
      <c r="N390" s="11"/>
      <c r="O390" s="10"/>
      <c r="P390" s="10"/>
      <c r="Q390" s="10"/>
      <c r="R390" s="31"/>
      <c r="W390" s="4"/>
    </row>
    <row r="391" spans="1:23" x14ac:dyDescent="0.25">
      <c r="A391" s="9" t="s">
        <v>727</v>
      </c>
      <c r="B391" s="9" t="s">
        <v>381</v>
      </c>
      <c r="C391">
        <v>27111707</v>
      </c>
      <c r="D391" s="10" t="s">
        <v>75</v>
      </c>
      <c r="E391" s="67" t="s">
        <v>665</v>
      </c>
      <c r="F391" s="33" t="s">
        <v>376</v>
      </c>
      <c r="G391" s="33">
        <v>0</v>
      </c>
      <c r="H391" s="33">
        <v>5</v>
      </c>
      <c r="I391" s="33">
        <v>0</v>
      </c>
      <c r="J391" s="33">
        <v>5</v>
      </c>
      <c r="K391" s="33">
        <f>SUM(Tabla1[[#This Row],[PRIMER TRIMESTRE]:[CUARTO TRIMESTRE]])</f>
        <v>10</v>
      </c>
      <c r="L391" s="11">
        <v>228.88800000000001</v>
      </c>
      <c r="M391" s="47">
        <f t="shared" si="7"/>
        <v>2288.88</v>
      </c>
      <c r="N391" s="11"/>
      <c r="O391" s="10"/>
      <c r="P391" s="10"/>
      <c r="Q391" s="10"/>
      <c r="R391" s="31"/>
      <c r="W391" s="4"/>
    </row>
    <row r="392" spans="1:23" x14ac:dyDescent="0.25">
      <c r="A392" s="9" t="s">
        <v>727</v>
      </c>
      <c r="B392" s="9" t="s">
        <v>381</v>
      </c>
      <c r="C392">
        <v>23171538</v>
      </c>
      <c r="D392" s="10" t="s">
        <v>55</v>
      </c>
      <c r="E392" s="67" t="s">
        <v>666</v>
      </c>
      <c r="F392" s="33" t="s">
        <v>376</v>
      </c>
      <c r="G392" s="33">
        <v>0</v>
      </c>
      <c r="H392" s="33">
        <v>100</v>
      </c>
      <c r="I392" s="33">
        <v>0</v>
      </c>
      <c r="J392" s="33">
        <v>100</v>
      </c>
      <c r="K392" s="33">
        <f>SUM(Tabla1[[#This Row],[PRIMER TRIMESTRE]:[CUARTO TRIMESTRE]])</f>
        <v>200</v>
      </c>
      <c r="L392" s="11">
        <v>10.404</v>
      </c>
      <c r="M392" s="47">
        <f t="shared" si="7"/>
        <v>2080.8000000000002</v>
      </c>
      <c r="N392" s="11"/>
      <c r="O392" s="10"/>
      <c r="P392" s="10"/>
      <c r="Q392" s="10"/>
      <c r="R392" s="31"/>
      <c r="W392" s="4"/>
    </row>
    <row r="393" spans="1:23" x14ac:dyDescent="0.25">
      <c r="A393" s="9" t="s">
        <v>727</v>
      </c>
      <c r="B393" s="9" t="s">
        <v>381</v>
      </c>
      <c r="C393">
        <v>27112404</v>
      </c>
      <c r="D393" s="10" t="s">
        <v>75</v>
      </c>
      <c r="E393" s="67" t="s">
        <v>667</v>
      </c>
      <c r="F393" s="33" t="s">
        <v>376</v>
      </c>
      <c r="G393" s="33">
        <v>0</v>
      </c>
      <c r="H393" s="33">
        <v>1</v>
      </c>
      <c r="I393" s="33">
        <v>0</v>
      </c>
      <c r="J393" s="33">
        <v>1</v>
      </c>
      <c r="K393" s="33">
        <f>SUM(Tabla1[[#This Row],[PRIMER TRIMESTRE]:[CUARTO TRIMESTRE]])</f>
        <v>2</v>
      </c>
      <c r="L393" s="11">
        <v>260.10000000000002</v>
      </c>
      <c r="M393" s="47">
        <f t="shared" si="7"/>
        <v>520.20000000000005</v>
      </c>
      <c r="N393" s="11"/>
      <c r="O393" s="10"/>
      <c r="P393" s="10"/>
      <c r="Q393" s="10"/>
      <c r="R393" s="31"/>
      <c r="W393" s="4"/>
    </row>
    <row r="394" spans="1:23" x14ac:dyDescent="0.25">
      <c r="A394" s="9" t="s">
        <v>727</v>
      </c>
      <c r="B394" s="9" t="s">
        <v>381</v>
      </c>
      <c r="C394">
        <v>15121514</v>
      </c>
      <c r="D394" s="10" t="s">
        <v>38</v>
      </c>
      <c r="E394" s="67" t="s">
        <v>668</v>
      </c>
      <c r="F394" s="33" t="s">
        <v>376</v>
      </c>
      <c r="G394" s="33">
        <v>0</v>
      </c>
      <c r="H394" s="33">
        <v>15</v>
      </c>
      <c r="I394" s="33">
        <v>0</v>
      </c>
      <c r="J394" s="33">
        <v>2</v>
      </c>
      <c r="K394" s="33">
        <f>SUM(Tabla1[[#This Row],[PRIMER TRIMESTRE]:[CUARTO TRIMESTRE]])</f>
        <v>17</v>
      </c>
      <c r="L394" s="11">
        <v>650</v>
      </c>
      <c r="M394" s="47">
        <f t="shared" si="7"/>
        <v>11050</v>
      </c>
      <c r="N394" s="11"/>
      <c r="O394" s="10"/>
      <c r="P394" s="10"/>
      <c r="Q394" s="10"/>
      <c r="R394" s="31"/>
      <c r="W394" s="4"/>
    </row>
    <row r="395" spans="1:23" x14ac:dyDescent="0.25">
      <c r="A395" s="9" t="s">
        <v>727</v>
      </c>
      <c r="B395" s="9" t="s">
        <v>381</v>
      </c>
      <c r="C395">
        <v>23153020</v>
      </c>
      <c r="D395" s="10" t="s">
        <v>53</v>
      </c>
      <c r="E395" s="67" t="s">
        <v>669</v>
      </c>
      <c r="F395" s="33" t="s">
        <v>376</v>
      </c>
      <c r="G395" s="33">
        <v>0</v>
      </c>
      <c r="H395" s="33">
        <v>3</v>
      </c>
      <c r="I395" s="33">
        <v>0</v>
      </c>
      <c r="J395" s="33">
        <v>3</v>
      </c>
      <c r="K395" s="33">
        <f>SUM(Tabla1[[#This Row],[PRIMER TRIMESTRE]:[CUARTO TRIMESTRE]])</f>
        <v>6</v>
      </c>
      <c r="L395" s="11">
        <v>2080.8000000000002</v>
      </c>
      <c r="M395" s="47">
        <f t="shared" si="7"/>
        <v>12484.800000000001</v>
      </c>
      <c r="N395" s="11"/>
      <c r="O395" s="10"/>
      <c r="P395" s="10"/>
      <c r="Q395" s="10"/>
      <c r="R395" s="31"/>
      <c r="W395" s="4"/>
    </row>
    <row r="396" spans="1:23" x14ac:dyDescent="0.25">
      <c r="A396" s="9" t="s">
        <v>727</v>
      </c>
      <c r="B396" s="9" t="s">
        <v>381</v>
      </c>
      <c r="C396">
        <v>12163902</v>
      </c>
      <c r="D396" s="10" t="s">
        <v>31</v>
      </c>
      <c r="E396" s="67" t="s">
        <v>670</v>
      </c>
      <c r="F396" s="33" t="s">
        <v>722</v>
      </c>
      <c r="G396" s="33">
        <v>0</v>
      </c>
      <c r="H396" s="33">
        <v>1</v>
      </c>
      <c r="I396" s="33">
        <v>0</v>
      </c>
      <c r="J396" s="33">
        <v>0</v>
      </c>
      <c r="K396" s="33">
        <f>SUM(Tabla1[[#This Row],[PRIMER TRIMESTRE]:[CUARTO TRIMESTRE]])</f>
        <v>1</v>
      </c>
      <c r="L396" s="11">
        <v>1872.72</v>
      </c>
      <c r="M396" s="47">
        <f t="shared" si="7"/>
        <v>1872.72</v>
      </c>
      <c r="N396" s="11"/>
      <c r="O396" s="10"/>
      <c r="P396" s="10"/>
      <c r="Q396" s="10"/>
      <c r="R396" s="31"/>
      <c r="W396" s="4"/>
    </row>
    <row r="397" spans="1:23" x14ac:dyDescent="0.25">
      <c r="A397" s="9" t="s">
        <v>727</v>
      </c>
      <c r="B397" s="9" t="s">
        <v>381</v>
      </c>
      <c r="C397">
        <v>27111504</v>
      </c>
      <c r="D397" s="10" t="s">
        <v>75</v>
      </c>
      <c r="E397" s="67" t="s">
        <v>671</v>
      </c>
      <c r="F397" s="33" t="s">
        <v>717</v>
      </c>
      <c r="G397" s="33">
        <v>0</v>
      </c>
      <c r="H397" s="33">
        <v>1</v>
      </c>
      <c r="I397" s="33">
        <v>0</v>
      </c>
      <c r="J397" s="33">
        <v>0</v>
      </c>
      <c r="K397" s="33">
        <f>SUM(Tabla1[[#This Row],[PRIMER TRIMESTRE]:[CUARTO TRIMESTRE]])</f>
        <v>1</v>
      </c>
      <c r="L397" s="11">
        <v>6242.4</v>
      </c>
      <c r="M397" s="47">
        <f t="shared" si="7"/>
        <v>6242.4</v>
      </c>
      <c r="N397" s="11"/>
      <c r="O397" s="10"/>
      <c r="P397" s="10"/>
      <c r="Q397" s="10"/>
      <c r="R397" s="31"/>
      <c r="W397" s="4"/>
    </row>
    <row r="398" spans="1:23" x14ac:dyDescent="0.25">
      <c r="A398" s="9" t="s">
        <v>727</v>
      </c>
      <c r="B398" s="9" t="s">
        <v>381</v>
      </c>
      <c r="C398">
        <v>27111511</v>
      </c>
      <c r="D398" s="10" t="s">
        <v>75</v>
      </c>
      <c r="E398" s="67" t="s">
        <v>672</v>
      </c>
      <c r="F398" s="33" t="s">
        <v>717</v>
      </c>
      <c r="G398" s="33">
        <v>0</v>
      </c>
      <c r="H398" s="33">
        <v>1</v>
      </c>
      <c r="I398" s="33">
        <v>0</v>
      </c>
      <c r="J398" s="33">
        <v>0</v>
      </c>
      <c r="K398" s="33">
        <f>SUM(Tabla1[[#This Row],[PRIMER TRIMESTRE]:[CUARTO TRIMESTRE]])</f>
        <v>1</v>
      </c>
      <c r="L398" s="11">
        <v>3225.24</v>
      </c>
      <c r="M398" s="47">
        <f t="shared" si="7"/>
        <v>3225.24</v>
      </c>
      <c r="N398" s="11"/>
      <c r="O398" s="10"/>
      <c r="P398" s="10"/>
      <c r="Q398" s="10"/>
      <c r="R398" s="31"/>
      <c r="W398" s="4"/>
    </row>
    <row r="399" spans="1:23" x14ac:dyDescent="0.25">
      <c r="A399" s="9" t="s">
        <v>727</v>
      </c>
      <c r="B399" s="9" t="s">
        <v>381</v>
      </c>
      <c r="C399">
        <v>27112703</v>
      </c>
      <c r="D399" s="10" t="s">
        <v>75</v>
      </c>
      <c r="E399" s="67" t="s">
        <v>673</v>
      </c>
      <c r="F399" s="33" t="s">
        <v>376</v>
      </c>
      <c r="G399" s="33">
        <v>0</v>
      </c>
      <c r="H399" s="33">
        <v>15</v>
      </c>
      <c r="I399" s="33">
        <v>0</v>
      </c>
      <c r="J399" s="33">
        <v>2</v>
      </c>
      <c r="K399" s="33">
        <f>SUM(Tabla1[[#This Row],[PRIMER TRIMESTRE]:[CUARTO TRIMESTRE]])</f>
        <v>17</v>
      </c>
      <c r="L399" s="11">
        <v>624.24</v>
      </c>
      <c r="M399" s="47">
        <f t="shared" ref="M399:M469" si="8">+K399*L399</f>
        <v>10612.08</v>
      </c>
      <c r="N399" s="11"/>
      <c r="O399" s="10"/>
      <c r="P399" s="10"/>
      <c r="Q399" s="10"/>
      <c r="R399" s="31"/>
      <c r="W399" s="4"/>
    </row>
    <row r="400" spans="1:23" x14ac:dyDescent="0.25">
      <c r="A400" s="9" t="s">
        <v>727</v>
      </c>
      <c r="B400" s="9" t="s">
        <v>381</v>
      </c>
      <c r="C400">
        <v>27111905</v>
      </c>
      <c r="D400" s="10" t="s">
        <v>75</v>
      </c>
      <c r="E400" s="67" t="s">
        <v>674</v>
      </c>
      <c r="F400" s="33" t="s">
        <v>376</v>
      </c>
      <c r="G400" s="33">
        <v>0</v>
      </c>
      <c r="H400" s="33">
        <v>100</v>
      </c>
      <c r="I400" s="33">
        <v>0</v>
      </c>
      <c r="J400" s="33">
        <v>100</v>
      </c>
      <c r="K400" s="33">
        <f>SUM(Tabla1[[#This Row],[PRIMER TRIMESTRE]:[CUARTO TRIMESTRE]])</f>
        <v>200</v>
      </c>
      <c r="L400" s="11">
        <v>2.601</v>
      </c>
      <c r="M400" s="47">
        <f t="shared" si="8"/>
        <v>520.20000000000005</v>
      </c>
      <c r="N400" s="11"/>
      <c r="O400" s="10"/>
      <c r="P400" s="10"/>
      <c r="Q400" s="10"/>
      <c r="R400" s="31"/>
      <c r="W400" s="4"/>
    </row>
    <row r="401" spans="1:23" x14ac:dyDescent="0.25">
      <c r="A401" s="9" t="s">
        <v>727</v>
      </c>
      <c r="B401" s="9" t="s">
        <v>381</v>
      </c>
      <c r="C401">
        <v>26111719</v>
      </c>
      <c r="D401" s="10" t="s">
        <v>71</v>
      </c>
      <c r="E401" s="67" t="s">
        <v>675</v>
      </c>
      <c r="F401" s="33" t="s">
        <v>376</v>
      </c>
      <c r="G401" s="33">
        <v>0</v>
      </c>
      <c r="H401" s="33">
        <v>100</v>
      </c>
      <c r="I401" s="33">
        <v>0</v>
      </c>
      <c r="J401" s="33">
        <v>100</v>
      </c>
      <c r="K401" s="33">
        <f>SUM(Tabla1[[#This Row],[PRIMER TRIMESTRE]:[CUARTO TRIMESTRE]])</f>
        <v>200</v>
      </c>
      <c r="L401" s="11">
        <v>2.0808</v>
      </c>
      <c r="M401" s="47">
        <f t="shared" si="8"/>
        <v>416.15999999999997</v>
      </c>
      <c r="N401" s="11"/>
      <c r="O401" s="10"/>
      <c r="P401" s="10"/>
      <c r="Q401" s="10"/>
      <c r="R401" s="31"/>
      <c r="W401" s="4"/>
    </row>
    <row r="402" spans="1:23" x14ac:dyDescent="0.25">
      <c r="A402" s="9" t="s">
        <v>727</v>
      </c>
      <c r="C402">
        <v>26111719</v>
      </c>
      <c r="D402" s="49"/>
      <c r="E402" s="68" t="s">
        <v>887</v>
      </c>
      <c r="F402" s="50" t="s">
        <v>376</v>
      </c>
      <c r="G402" s="50">
        <v>0</v>
      </c>
      <c r="H402" s="50">
        <v>100</v>
      </c>
      <c r="I402" s="50">
        <v>0</v>
      </c>
      <c r="J402" s="50">
        <v>0</v>
      </c>
      <c r="K402" s="50">
        <f>SUM(Tabla1[[#This Row],[PRIMER TRIMESTRE]:[CUARTO TRIMESTRE]])</f>
        <v>100</v>
      </c>
      <c r="L402" s="51">
        <v>2.5</v>
      </c>
      <c r="M402" s="47">
        <f>+K402*L402</f>
        <v>250</v>
      </c>
      <c r="N402" s="51"/>
      <c r="O402" s="51"/>
      <c r="P402" s="49"/>
      <c r="Q402" s="49"/>
      <c r="R402" s="63"/>
      <c r="W402" s="4"/>
    </row>
    <row r="403" spans="1:23" x14ac:dyDescent="0.25">
      <c r="A403" s="9" t="s">
        <v>727</v>
      </c>
      <c r="B403" s="9" t="s">
        <v>381</v>
      </c>
      <c r="C403">
        <v>31201617</v>
      </c>
      <c r="D403" s="10" t="s">
        <v>99</v>
      </c>
      <c r="E403" s="67" t="s">
        <v>676</v>
      </c>
      <c r="F403" s="33" t="s">
        <v>376</v>
      </c>
      <c r="G403" s="33">
        <v>0</v>
      </c>
      <c r="H403" s="33">
        <v>2</v>
      </c>
      <c r="I403" s="33">
        <v>0</v>
      </c>
      <c r="J403" s="33">
        <v>2</v>
      </c>
      <c r="K403" s="33">
        <f>SUM(Tabla1[[#This Row],[PRIMER TRIMESTRE]:[CUARTO TRIMESTRE]])</f>
        <v>4</v>
      </c>
      <c r="L403" s="11">
        <v>582.62400000000002</v>
      </c>
      <c r="M403" s="47">
        <f t="shared" si="8"/>
        <v>2330.4960000000001</v>
      </c>
      <c r="N403" s="11"/>
      <c r="O403" s="10"/>
      <c r="P403" s="10"/>
      <c r="Q403" s="10"/>
      <c r="R403" s="31"/>
      <c r="W403" s="4"/>
    </row>
    <row r="404" spans="1:23" x14ac:dyDescent="0.25">
      <c r="A404" s="9" t="s">
        <v>727</v>
      </c>
      <c r="B404" s="9" t="s">
        <v>381</v>
      </c>
      <c r="C404">
        <v>27112807</v>
      </c>
      <c r="D404" s="10" t="s">
        <v>75</v>
      </c>
      <c r="E404" s="67" t="s">
        <v>677</v>
      </c>
      <c r="F404" s="33" t="s">
        <v>376</v>
      </c>
      <c r="G404" s="33">
        <v>0</v>
      </c>
      <c r="H404" s="33">
        <v>4</v>
      </c>
      <c r="I404" s="33">
        <v>0</v>
      </c>
      <c r="J404" s="33">
        <v>3</v>
      </c>
      <c r="K404" s="33">
        <f>SUM(Tabla1[[#This Row],[PRIMER TRIMESTRE]:[CUARTO TRIMESTRE]])</f>
        <v>7</v>
      </c>
      <c r="L404" s="11">
        <v>228.88800000000001</v>
      </c>
      <c r="M404" s="47">
        <f t="shared" si="8"/>
        <v>1602.2160000000001</v>
      </c>
      <c r="N404" s="11"/>
      <c r="O404" s="10"/>
      <c r="P404" s="10"/>
      <c r="Q404" s="10"/>
      <c r="R404" s="31"/>
      <c r="W404" s="4"/>
    </row>
    <row r="405" spans="1:23" x14ac:dyDescent="0.25">
      <c r="A405" s="9" t="s">
        <v>727</v>
      </c>
      <c r="B405" s="9" t="s">
        <v>381</v>
      </c>
      <c r="C405">
        <v>27112807</v>
      </c>
      <c r="D405" s="10" t="s">
        <v>75</v>
      </c>
      <c r="E405" s="67" t="s">
        <v>678</v>
      </c>
      <c r="F405" s="33" t="s">
        <v>376</v>
      </c>
      <c r="G405" s="33">
        <v>0</v>
      </c>
      <c r="H405" s="33">
        <v>15</v>
      </c>
      <c r="I405" s="33">
        <v>0</v>
      </c>
      <c r="J405" s="33">
        <v>5</v>
      </c>
      <c r="K405" s="33">
        <f>SUM(Tabla1[[#This Row],[PRIMER TRIMESTRE]:[CUARTO TRIMESTRE]])</f>
        <v>20</v>
      </c>
      <c r="L405" s="11">
        <v>26.01</v>
      </c>
      <c r="M405" s="47">
        <f t="shared" si="8"/>
        <v>520.20000000000005</v>
      </c>
      <c r="N405" s="11"/>
      <c r="O405" s="10"/>
      <c r="P405" s="10"/>
      <c r="Q405" s="10"/>
      <c r="R405" s="31"/>
      <c r="W405" s="4"/>
    </row>
    <row r="406" spans="1:23" x14ac:dyDescent="0.25">
      <c r="A406" s="9" t="s">
        <v>727</v>
      </c>
      <c r="B406" s="9" t="s">
        <v>381</v>
      </c>
      <c r="C406">
        <v>27112802</v>
      </c>
      <c r="D406" s="10" t="s">
        <v>75</v>
      </c>
      <c r="E406" s="67" t="s">
        <v>679</v>
      </c>
      <c r="F406" s="33" t="s">
        <v>376</v>
      </c>
      <c r="G406" s="33">
        <v>0</v>
      </c>
      <c r="H406" s="33">
        <v>15</v>
      </c>
      <c r="I406" s="33">
        <v>0</v>
      </c>
      <c r="J406" s="33">
        <v>5</v>
      </c>
      <c r="K406" s="33">
        <f>SUM(Tabla1[[#This Row],[PRIMER TRIMESTRE]:[CUARTO TRIMESTRE]])</f>
        <v>20</v>
      </c>
      <c r="L406" s="11">
        <v>20.808</v>
      </c>
      <c r="M406" s="47">
        <f t="shared" si="8"/>
        <v>416.15999999999997</v>
      </c>
      <c r="N406" s="11"/>
      <c r="O406" s="10"/>
      <c r="P406" s="10"/>
      <c r="Q406" s="10"/>
      <c r="R406" s="31"/>
      <c r="W406" s="4"/>
    </row>
    <row r="407" spans="1:23" x14ac:dyDescent="0.25">
      <c r="A407" s="9" t="s">
        <v>727</v>
      </c>
      <c r="B407" s="9" t="s">
        <v>381</v>
      </c>
      <c r="C407">
        <v>46181811</v>
      </c>
      <c r="D407" s="10" t="s">
        <v>170</v>
      </c>
      <c r="E407" s="67" t="s">
        <v>680</v>
      </c>
      <c r="F407" s="33" t="s">
        <v>376</v>
      </c>
      <c r="G407" s="33">
        <v>0</v>
      </c>
      <c r="H407" s="33">
        <v>15</v>
      </c>
      <c r="I407" s="33">
        <v>0</v>
      </c>
      <c r="J407" s="33">
        <v>5</v>
      </c>
      <c r="K407" s="33">
        <f>SUM(Tabla1[[#This Row],[PRIMER TRIMESTRE]:[CUARTO TRIMESTRE]])</f>
        <v>20</v>
      </c>
      <c r="L407" s="11">
        <v>20.808</v>
      </c>
      <c r="M407" s="47">
        <f t="shared" si="8"/>
        <v>416.15999999999997</v>
      </c>
      <c r="N407" s="11"/>
      <c r="O407" s="10"/>
      <c r="P407" s="10"/>
      <c r="Q407" s="10"/>
      <c r="R407" s="31"/>
      <c r="W407" s="4"/>
    </row>
    <row r="408" spans="1:23" x14ac:dyDescent="0.25">
      <c r="A408" s="9" t="s">
        <v>727</v>
      </c>
      <c r="B408" s="9" t="s">
        <v>381</v>
      </c>
      <c r="C408">
        <v>39121416</v>
      </c>
      <c r="D408" s="10" t="s">
        <v>121</v>
      </c>
      <c r="E408" s="67" t="s">
        <v>681</v>
      </c>
      <c r="F408" s="33" t="s">
        <v>376</v>
      </c>
      <c r="G408" s="33">
        <v>0</v>
      </c>
      <c r="H408" s="33">
        <v>15</v>
      </c>
      <c r="I408" s="33">
        <v>0</v>
      </c>
      <c r="J408" s="33">
        <v>5</v>
      </c>
      <c r="K408" s="33">
        <f>SUM(Tabla1[[#This Row],[PRIMER TRIMESTRE]:[CUARTO TRIMESTRE]])</f>
        <v>20</v>
      </c>
      <c r="L408" s="11">
        <v>20.808</v>
      </c>
      <c r="M408" s="47">
        <f t="shared" si="8"/>
        <v>416.15999999999997</v>
      </c>
      <c r="N408" s="11"/>
      <c r="O408" s="10"/>
      <c r="P408" s="10"/>
      <c r="Q408" s="10"/>
      <c r="R408" s="31"/>
      <c r="W408" s="4"/>
    </row>
    <row r="409" spans="1:23" x14ac:dyDescent="0.25">
      <c r="A409" s="9" t="s">
        <v>727</v>
      </c>
      <c r="B409" s="9" t="s">
        <v>381</v>
      </c>
      <c r="C409">
        <v>39121416</v>
      </c>
      <c r="D409" s="10" t="s">
        <v>121</v>
      </c>
      <c r="E409" s="67" t="s">
        <v>682</v>
      </c>
      <c r="F409" s="33" t="s">
        <v>376</v>
      </c>
      <c r="G409" s="33">
        <v>0</v>
      </c>
      <c r="H409" s="33">
        <v>100</v>
      </c>
      <c r="I409" s="33">
        <v>0</v>
      </c>
      <c r="J409" s="33">
        <v>50</v>
      </c>
      <c r="K409" s="33">
        <f>SUM(Tabla1[[#This Row],[PRIMER TRIMESTRE]:[CUARTO TRIMESTRE]])</f>
        <v>150</v>
      </c>
      <c r="L409" s="11">
        <v>1.3525200000000002</v>
      </c>
      <c r="M409" s="47">
        <f t="shared" si="8"/>
        <v>202.87800000000001</v>
      </c>
      <c r="N409" s="11"/>
      <c r="O409" s="10"/>
      <c r="P409" s="10"/>
      <c r="Q409" s="10"/>
      <c r="R409" s="31"/>
      <c r="W409" s="4"/>
    </row>
    <row r="410" spans="1:23" x14ac:dyDescent="0.25">
      <c r="A410" s="9" t="s">
        <v>727</v>
      </c>
      <c r="B410" s="9" t="s">
        <v>381</v>
      </c>
      <c r="C410">
        <v>39121416</v>
      </c>
      <c r="D410" s="10" t="s">
        <v>121</v>
      </c>
      <c r="E410" s="67" t="s">
        <v>683</v>
      </c>
      <c r="F410" s="33" t="s">
        <v>376</v>
      </c>
      <c r="G410" s="33">
        <v>0</v>
      </c>
      <c r="H410" s="33">
        <v>100</v>
      </c>
      <c r="I410" s="33">
        <v>0</v>
      </c>
      <c r="J410" s="33">
        <v>50</v>
      </c>
      <c r="K410" s="33">
        <f>SUM(Tabla1[[#This Row],[PRIMER TRIMESTRE]:[CUARTO TRIMESTRE]])</f>
        <v>150</v>
      </c>
      <c r="L410" s="11">
        <v>6.3464399999999994</v>
      </c>
      <c r="M410" s="47">
        <f t="shared" si="8"/>
        <v>951.96599999999989</v>
      </c>
      <c r="N410" s="11"/>
      <c r="O410" s="10"/>
      <c r="P410" s="10"/>
      <c r="Q410" s="10"/>
      <c r="R410" s="31"/>
      <c r="W410" s="4"/>
    </row>
    <row r="411" spans="1:23" x14ac:dyDescent="0.25">
      <c r="A411" s="9" t="s">
        <v>727</v>
      </c>
      <c r="B411" s="9" t="s">
        <v>381</v>
      </c>
      <c r="C411">
        <v>39121416</v>
      </c>
      <c r="D411" s="10" t="s">
        <v>121</v>
      </c>
      <c r="E411" s="67" t="s">
        <v>684</v>
      </c>
      <c r="F411" s="33" t="s">
        <v>376</v>
      </c>
      <c r="G411" s="33">
        <v>0</v>
      </c>
      <c r="H411" s="33">
        <v>2</v>
      </c>
      <c r="I411" s="33">
        <v>0</v>
      </c>
      <c r="J411" s="33">
        <v>0</v>
      </c>
      <c r="K411" s="33">
        <f>SUM(Tabla1[[#This Row],[PRIMER TRIMESTRE]:[CUARTO TRIMESTRE]])</f>
        <v>2</v>
      </c>
      <c r="L411" s="11">
        <v>520.20000000000005</v>
      </c>
      <c r="M411" s="47">
        <f t="shared" si="8"/>
        <v>1040.4000000000001</v>
      </c>
      <c r="N411" s="11"/>
      <c r="O411" s="10"/>
      <c r="P411" s="10"/>
      <c r="Q411" s="10"/>
      <c r="R411" s="31"/>
      <c r="W411" s="4"/>
    </row>
    <row r="412" spans="1:23" ht="18.75" x14ac:dyDescent="0.3">
      <c r="A412" s="9" t="s">
        <v>780</v>
      </c>
      <c r="C412" s="62">
        <v>31211509</v>
      </c>
      <c r="D412" s="10" t="s">
        <v>95</v>
      </c>
      <c r="E412" s="34" t="s">
        <v>781</v>
      </c>
      <c r="F412" s="33" t="s">
        <v>376</v>
      </c>
      <c r="G412" s="33">
        <v>0</v>
      </c>
      <c r="H412" s="33">
        <v>1</v>
      </c>
      <c r="I412" s="33"/>
      <c r="J412" s="33">
        <v>1</v>
      </c>
      <c r="K412" s="33">
        <f>SUM(Tabla1[[#This Row],[PRIMER TRIMESTRE]:[CUARTO TRIMESTRE]])</f>
        <v>2</v>
      </c>
      <c r="L412" s="11">
        <v>44400</v>
      </c>
      <c r="M412" s="47">
        <f t="shared" si="8"/>
        <v>88800</v>
      </c>
      <c r="N412" s="11"/>
      <c r="O412" s="11"/>
      <c r="P412" s="10"/>
      <c r="Q412" s="10"/>
      <c r="R412" s="31"/>
      <c r="W412" s="4"/>
    </row>
    <row r="413" spans="1:23" ht="18.75" x14ac:dyDescent="0.3">
      <c r="A413" s="9" t="s">
        <v>780</v>
      </c>
      <c r="C413" s="62">
        <v>31211505</v>
      </c>
      <c r="D413" s="10" t="s">
        <v>95</v>
      </c>
      <c r="E413" s="34" t="s">
        <v>863</v>
      </c>
      <c r="F413" s="33" t="s">
        <v>723</v>
      </c>
      <c r="G413" s="33">
        <v>0</v>
      </c>
      <c r="H413" s="33">
        <v>10</v>
      </c>
      <c r="I413" s="33"/>
      <c r="J413" s="33">
        <v>10</v>
      </c>
      <c r="K413" s="33">
        <f>SUM(Tabla1[[#This Row],[PRIMER TRIMESTRE]:[CUARTO TRIMESTRE]])</f>
        <v>20</v>
      </c>
      <c r="L413" s="11">
        <v>7600</v>
      </c>
      <c r="M413" s="47">
        <f t="shared" si="8"/>
        <v>152000</v>
      </c>
      <c r="N413" s="11"/>
      <c r="O413" s="11"/>
      <c r="P413" s="10"/>
      <c r="Q413" s="10"/>
      <c r="R413" s="31"/>
      <c r="W413" s="4"/>
    </row>
    <row r="414" spans="1:23" x14ac:dyDescent="0.25">
      <c r="A414" s="9" t="s">
        <v>780</v>
      </c>
      <c r="B414" s="9" t="s">
        <v>381</v>
      </c>
      <c r="C414">
        <v>31161501</v>
      </c>
      <c r="D414" s="10" t="s">
        <v>95</v>
      </c>
      <c r="E414" s="67" t="s">
        <v>685</v>
      </c>
      <c r="F414" s="33" t="s">
        <v>723</v>
      </c>
      <c r="G414" s="33">
        <v>0</v>
      </c>
      <c r="H414" s="33">
        <v>32</v>
      </c>
      <c r="I414" s="33"/>
      <c r="J414" s="33">
        <v>32</v>
      </c>
      <c r="K414" s="33">
        <f>SUM(Tabla1[[#This Row],[PRIMER TRIMESTRE]:[CUARTO TRIMESTRE]])</f>
        <v>64</v>
      </c>
      <c r="L414" s="11">
        <v>3000</v>
      </c>
      <c r="M414" s="47">
        <f t="shared" si="8"/>
        <v>192000</v>
      </c>
      <c r="N414" s="11"/>
      <c r="O414" s="10"/>
      <c r="P414" s="10"/>
      <c r="Q414" s="10"/>
      <c r="R414" s="31"/>
      <c r="W414" s="4"/>
    </row>
    <row r="415" spans="1:23" x14ac:dyDescent="0.25">
      <c r="A415" s="9" t="s">
        <v>780</v>
      </c>
      <c r="B415" s="9" t="s">
        <v>381</v>
      </c>
      <c r="C415">
        <v>31161501</v>
      </c>
      <c r="D415" s="10" t="s">
        <v>95</v>
      </c>
      <c r="E415" s="67" t="s">
        <v>686</v>
      </c>
      <c r="F415" s="33" t="s">
        <v>723</v>
      </c>
      <c r="G415" s="33">
        <v>0</v>
      </c>
      <c r="H415" s="33">
        <v>7</v>
      </c>
      <c r="I415" s="33"/>
      <c r="J415" s="33">
        <v>7</v>
      </c>
      <c r="K415" s="33">
        <f>SUM(Tabla1[[#This Row],[PRIMER TRIMESTRE]:[CUARTO TRIMESTRE]])</f>
        <v>14</v>
      </c>
      <c r="L415" s="11">
        <v>2400</v>
      </c>
      <c r="M415" s="47">
        <f t="shared" si="8"/>
        <v>33600</v>
      </c>
      <c r="N415" s="11"/>
      <c r="O415" s="10"/>
      <c r="P415" s="10"/>
      <c r="Q415" s="10"/>
      <c r="R415" s="31"/>
      <c r="W415" s="4"/>
    </row>
    <row r="416" spans="1:23" x14ac:dyDescent="0.25">
      <c r="A416" s="9" t="s">
        <v>780</v>
      </c>
      <c r="B416" s="9" t="s">
        <v>381</v>
      </c>
      <c r="C416">
        <v>31161501</v>
      </c>
      <c r="D416" s="10" t="s">
        <v>95</v>
      </c>
      <c r="E416" s="67" t="s">
        <v>687</v>
      </c>
      <c r="F416" s="33" t="s">
        <v>723</v>
      </c>
      <c r="G416" s="33">
        <v>0</v>
      </c>
      <c r="H416" s="33">
        <v>7</v>
      </c>
      <c r="I416" s="33"/>
      <c r="J416" s="33">
        <v>7</v>
      </c>
      <c r="K416" s="33">
        <f>SUM(Tabla1[[#This Row],[PRIMER TRIMESTRE]:[CUARTO TRIMESTRE]])</f>
        <v>14</v>
      </c>
      <c r="L416" s="11">
        <v>2400</v>
      </c>
      <c r="M416" s="47">
        <f t="shared" si="8"/>
        <v>33600</v>
      </c>
      <c r="N416" s="11"/>
      <c r="O416" s="10"/>
      <c r="P416" s="10"/>
      <c r="Q416" s="10"/>
      <c r="R416" s="31"/>
      <c r="W416" s="4"/>
    </row>
    <row r="417" spans="1:23" x14ac:dyDescent="0.25">
      <c r="A417" s="9" t="s">
        <v>884</v>
      </c>
      <c r="B417" s="9" t="s">
        <v>381</v>
      </c>
      <c r="C417">
        <v>39121529</v>
      </c>
      <c r="D417" s="10" t="s">
        <v>121</v>
      </c>
      <c r="E417" s="67" t="s">
        <v>688</v>
      </c>
      <c r="F417" s="33" t="s">
        <v>724</v>
      </c>
      <c r="G417" s="33">
        <v>0</v>
      </c>
      <c r="H417" s="33">
        <v>5</v>
      </c>
      <c r="I417" s="33">
        <v>0</v>
      </c>
      <c r="J417" s="33">
        <v>7</v>
      </c>
      <c r="K417" s="33">
        <f>SUM(Tabla1[[#This Row],[PRIMER TRIMESTRE]:[CUARTO TRIMESTRE]])</f>
        <v>12</v>
      </c>
      <c r="L417" s="11">
        <v>436.96799999999996</v>
      </c>
      <c r="M417" s="47">
        <f t="shared" si="8"/>
        <v>5243.616</v>
      </c>
      <c r="N417" s="11"/>
      <c r="O417" s="10"/>
      <c r="P417" s="10"/>
      <c r="Q417" s="10"/>
      <c r="R417" s="31"/>
      <c r="W417" s="4"/>
    </row>
    <row r="418" spans="1:23" x14ac:dyDescent="0.25">
      <c r="A418" s="9" t="s">
        <v>727</v>
      </c>
      <c r="B418" s="9" t="s">
        <v>381</v>
      </c>
      <c r="C418">
        <v>43233407</v>
      </c>
      <c r="D418" s="10"/>
      <c r="E418" s="67" t="s">
        <v>689</v>
      </c>
      <c r="F418" s="33" t="s">
        <v>724</v>
      </c>
      <c r="G418" s="33">
        <v>0</v>
      </c>
      <c r="H418" s="33">
        <v>3</v>
      </c>
      <c r="I418" s="33">
        <v>0</v>
      </c>
      <c r="J418" s="33">
        <v>7</v>
      </c>
      <c r="K418" s="33">
        <f>SUM(Tabla1[[#This Row],[PRIMER TRIMESTRE]:[CUARTO TRIMESTRE]])</f>
        <v>10</v>
      </c>
      <c r="L418" s="11">
        <v>811.51200000000006</v>
      </c>
      <c r="M418" s="47">
        <f t="shared" si="8"/>
        <v>8115.1200000000008</v>
      </c>
      <c r="N418" s="11"/>
      <c r="O418" s="10"/>
      <c r="P418" s="10"/>
      <c r="Q418" s="10"/>
      <c r="R418" s="31"/>
      <c r="W418" s="4"/>
    </row>
    <row r="419" spans="1:23" x14ac:dyDescent="0.25">
      <c r="A419" s="9" t="s">
        <v>727</v>
      </c>
      <c r="B419" s="9" t="s">
        <v>381</v>
      </c>
      <c r="C419">
        <v>23171515</v>
      </c>
      <c r="D419" s="10" t="s">
        <v>55</v>
      </c>
      <c r="E419" s="67" t="s">
        <v>690</v>
      </c>
      <c r="F419" s="33" t="s">
        <v>725</v>
      </c>
      <c r="G419" s="33">
        <v>0</v>
      </c>
      <c r="H419" s="33">
        <v>10</v>
      </c>
      <c r="I419" s="33">
        <v>0</v>
      </c>
      <c r="J419" s="33">
        <v>2</v>
      </c>
      <c r="K419" s="33">
        <f>SUM(Tabla1[[#This Row],[PRIMER TRIMESTRE]:[CUARTO TRIMESTRE]])</f>
        <v>12</v>
      </c>
      <c r="L419" s="11">
        <v>707.47199999999998</v>
      </c>
      <c r="M419" s="47">
        <f t="shared" si="8"/>
        <v>8489.6640000000007</v>
      </c>
      <c r="N419" s="11"/>
      <c r="O419" s="10"/>
      <c r="P419" s="10"/>
      <c r="Q419" s="10"/>
      <c r="R419" s="31"/>
      <c r="W419" s="4"/>
    </row>
    <row r="420" spans="1:23" x14ac:dyDescent="0.25">
      <c r="A420" s="9" t="s">
        <v>727</v>
      </c>
      <c r="B420" s="9" t="s">
        <v>381</v>
      </c>
      <c r="C420">
        <v>15111509</v>
      </c>
      <c r="D420" s="10" t="s">
        <v>37</v>
      </c>
      <c r="E420" s="67" t="s">
        <v>691</v>
      </c>
      <c r="F420" s="33" t="s">
        <v>726</v>
      </c>
      <c r="G420" s="33">
        <v>0</v>
      </c>
      <c r="H420" s="33">
        <v>15</v>
      </c>
      <c r="I420" s="33">
        <v>0</v>
      </c>
      <c r="J420" s="33">
        <v>0</v>
      </c>
      <c r="K420" s="33">
        <f>SUM(Tabla1[[#This Row],[PRIMER TRIMESTRE]:[CUARTO TRIMESTRE]])</f>
        <v>15</v>
      </c>
      <c r="L420" s="11">
        <v>468.18</v>
      </c>
      <c r="M420" s="47">
        <f t="shared" si="8"/>
        <v>7022.7</v>
      </c>
      <c r="N420" s="11"/>
      <c r="O420" s="10"/>
      <c r="P420" s="10"/>
      <c r="Q420" s="10"/>
      <c r="R420" s="31"/>
      <c r="W420" s="4"/>
    </row>
    <row r="421" spans="1:23" x14ac:dyDescent="0.25">
      <c r="A421" s="9" t="s">
        <v>727</v>
      </c>
      <c r="B421" s="9" t="s">
        <v>381</v>
      </c>
      <c r="C421">
        <v>15111502</v>
      </c>
      <c r="D421" s="10" t="s">
        <v>37</v>
      </c>
      <c r="E421" s="67" t="s">
        <v>692</v>
      </c>
      <c r="F421" s="33" t="s">
        <v>726</v>
      </c>
      <c r="G421" s="33">
        <v>0</v>
      </c>
      <c r="H421" s="33">
        <v>15</v>
      </c>
      <c r="I421" s="33">
        <v>0</v>
      </c>
      <c r="J421" s="33">
        <v>0</v>
      </c>
      <c r="K421" s="33">
        <f>SUM(Tabla1[[#This Row],[PRIMER TRIMESTRE]:[CUARTO TRIMESTRE]])</f>
        <v>15</v>
      </c>
      <c r="L421" s="11">
        <v>15000</v>
      </c>
      <c r="M421" s="47">
        <f t="shared" si="8"/>
        <v>225000</v>
      </c>
      <c r="N421" s="11"/>
      <c r="O421" s="10"/>
      <c r="P421" s="10"/>
      <c r="Q421" s="10"/>
      <c r="R421" s="31"/>
      <c r="W421" s="4"/>
    </row>
    <row r="422" spans="1:23" x14ac:dyDescent="0.25">
      <c r="A422" s="9" t="s">
        <v>727</v>
      </c>
      <c r="B422" s="9" t="s">
        <v>381</v>
      </c>
      <c r="C422">
        <v>15111502</v>
      </c>
      <c r="D422" s="10" t="s">
        <v>37</v>
      </c>
      <c r="E422" s="67" t="s">
        <v>693</v>
      </c>
      <c r="F422" s="33" t="s">
        <v>726</v>
      </c>
      <c r="G422" s="33">
        <v>0</v>
      </c>
      <c r="H422" s="33">
        <v>10</v>
      </c>
      <c r="I422" s="33">
        <v>0</v>
      </c>
      <c r="J422" s="33">
        <v>0</v>
      </c>
      <c r="K422" s="33">
        <f>SUM(Tabla1[[#This Row],[PRIMER TRIMESTRE]:[CUARTO TRIMESTRE]])</f>
        <v>10</v>
      </c>
      <c r="L422" s="11">
        <v>23000</v>
      </c>
      <c r="M422" s="47">
        <f t="shared" si="8"/>
        <v>230000</v>
      </c>
      <c r="N422" s="11"/>
      <c r="O422" s="10"/>
      <c r="P422" s="10"/>
      <c r="Q422" s="10"/>
      <c r="R422" s="31"/>
      <c r="W422" s="4"/>
    </row>
    <row r="423" spans="1:23" x14ac:dyDescent="0.25">
      <c r="A423" s="9" t="s">
        <v>884</v>
      </c>
      <c r="B423" s="9" t="s">
        <v>381</v>
      </c>
      <c r="C423">
        <v>32121502</v>
      </c>
      <c r="D423" s="10" t="s">
        <v>117</v>
      </c>
      <c r="E423" s="67" t="s">
        <v>694</v>
      </c>
      <c r="F423" s="33" t="s">
        <v>717</v>
      </c>
      <c r="G423" s="33">
        <v>0</v>
      </c>
      <c r="H423" s="33">
        <v>5</v>
      </c>
      <c r="I423" s="33">
        <v>0</v>
      </c>
      <c r="J423" s="33">
        <v>5</v>
      </c>
      <c r="K423" s="33">
        <f>SUM(Tabla1[[#This Row],[PRIMER TRIMESTRE]:[CUARTO TRIMESTRE]])</f>
        <v>10</v>
      </c>
      <c r="L423" s="11">
        <v>150.858</v>
      </c>
      <c r="M423" s="47">
        <f t="shared" si="8"/>
        <v>1508.58</v>
      </c>
      <c r="N423" s="11"/>
      <c r="O423" s="10"/>
      <c r="P423" s="10"/>
      <c r="Q423" s="10"/>
      <c r="R423" s="31"/>
      <c r="W423" s="4"/>
    </row>
    <row r="424" spans="1:23" x14ac:dyDescent="0.25">
      <c r="A424" s="9" t="s">
        <v>884</v>
      </c>
      <c r="B424" s="9" t="s">
        <v>381</v>
      </c>
      <c r="C424">
        <v>32121502</v>
      </c>
      <c r="D424" s="10" t="s">
        <v>117</v>
      </c>
      <c r="E424" s="67" t="s">
        <v>695</v>
      </c>
      <c r="F424" s="33" t="s">
        <v>717</v>
      </c>
      <c r="G424" s="33">
        <v>0</v>
      </c>
      <c r="H424" s="33">
        <v>5</v>
      </c>
      <c r="I424" s="33">
        <v>0</v>
      </c>
      <c r="J424" s="33">
        <v>5</v>
      </c>
      <c r="K424" s="33">
        <f>SUM(Tabla1[[#This Row],[PRIMER TRIMESTRE]:[CUARTO TRIMESTRE]])</f>
        <v>10</v>
      </c>
      <c r="L424" s="11">
        <v>156.06</v>
      </c>
      <c r="M424" s="47">
        <f t="shared" si="8"/>
        <v>1560.6</v>
      </c>
      <c r="N424" s="11"/>
      <c r="O424" s="10"/>
      <c r="P424" s="10"/>
      <c r="Q424" s="10"/>
      <c r="R424" s="31"/>
      <c r="W424" s="4"/>
    </row>
    <row r="425" spans="1:23" x14ac:dyDescent="0.25">
      <c r="A425" s="9" t="s">
        <v>884</v>
      </c>
      <c r="B425" s="9" t="s">
        <v>381</v>
      </c>
      <c r="C425">
        <v>32121502</v>
      </c>
      <c r="D425" s="10" t="s">
        <v>117</v>
      </c>
      <c r="E425" s="67" t="s">
        <v>696</v>
      </c>
      <c r="F425" s="33" t="s">
        <v>717</v>
      </c>
      <c r="G425" s="33">
        <v>0</v>
      </c>
      <c r="H425" s="33">
        <v>5</v>
      </c>
      <c r="I425" s="33">
        <v>0</v>
      </c>
      <c r="J425" s="33">
        <v>5</v>
      </c>
      <c r="K425" s="33">
        <f>SUM(Tabla1[[#This Row],[PRIMER TRIMESTRE]:[CUARTO TRIMESTRE]])</f>
        <v>10</v>
      </c>
      <c r="L425" s="11">
        <v>395.35200000000003</v>
      </c>
      <c r="M425" s="47">
        <f t="shared" si="8"/>
        <v>3953.5200000000004</v>
      </c>
      <c r="N425" s="11"/>
      <c r="O425" s="10"/>
      <c r="P425" s="10"/>
      <c r="Q425" s="10"/>
      <c r="R425" s="31"/>
      <c r="W425" s="4"/>
    </row>
    <row r="426" spans="1:23" x14ac:dyDescent="0.25">
      <c r="A426" s="9" t="s">
        <v>884</v>
      </c>
      <c r="B426" s="9" t="s">
        <v>381</v>
      </c>
      <c r="C426">
        <v>32121502</v>
      </c>
      <c r="D426" s="10" t="s">
        <v>117</v>
      </c>
      <c r="E426" s="67" t="s">
        <v>697</v>
      </c>
      <c r="F426" s="33" t="s">
        <v>717</v>
      </c>
      <c r="G426" s="33">
        <v>0</v>
      </c>
      <c r="H426" s="33">
        <v>5</v>
      </c>
      <c r="I426" s="33">
        <v>0</v>
      </c>
      <c r="J426" s="33">
        <v>5</v>
      </c>
      <c r="K426" s="33">
        <f>SUM(Tabla1[[#This Row],[PRIMER TRIMESTRE]:[CUARTO TRIMESTRE]])</f>
        <v>10</v>
      </c>
      <c r="L426" s="11">
        <v>364.14</v>
      </c>
      <c r="M426" s="47">
        <f t="shared" si="8"/>
        <v>3641.3999999999996</v>
      </c>
      <c r="N426" s="11"/>
      <c r="O426" s="10"/>
      <c r="P426" s="10"/>
      <c r="Q426" s="10"/>
      <c r="R426" s="31"/>
      <c r="W426" s="4"/>
    </row>
    <row r="427" spans="1:23" x14ac:dyDescent="0.25">
      <c r="A427" s="9" t="s">
        <v>884</v>
      </c>
      <c r="B427" s="9" t="s">
        <v>381</v>
      </c>
      <c r="C427">
        <v>32121502</v>
      </c>
      <c r="D427" s="10" t="s">
        <v>117</v>
      </c>
      <c r="E427" s="67" t="s">
        <v>698</v>
      </c>
      <c r="F427" s="33" t="s">
        <v>717</v>
      </c>
      <c r="G427" s="33">
        <v>0</v>
      </c>
      <c r="H427" s="33">
        <v>5</v>
      </c>
      <c r="I427" s="33">
        <v>0</v>
      </c>
      <c r="J427" s="33">
        <v>5</v>
      </c>
      <c r="K427" s="33">
        <f>SUM(Tabla1[[#This Row],[PRIMER TRIMESTRE]:[CUARTO TRIMESTRE]])</f>
        <v>10</v>
      </c>
      <c r="L427" s="11">
        <v>374.54399999999998</v>
      </c>
      <c r="M427" s="47">
        <f t="shared" si="8"/>
        <v>3745.4399999999996</v>
      </c>
      <c r="N427" s="11"/>
      <c r="O427" s="10"/>
      <c r="P427" s="10"/>
      <c r="Q427" s="10"/>
      <c r="R427" s="31"/>
      <c r="W427" s="4"/>
    </row>
    <row r="428" spans="1:23" x14ac:dyDescent="0.25">
      <c r="A428" s="9" t="s">
        <v>884</v>
      </c>
      <c r="B428" s="9" t="s">
        <v>381</v>
      </c>
      <c r="C428">
        <v>32121502</v>
      </c>
      <c r="D428" s="10" t="s">
        <v>117</v>
      </c>
      <c r="E428" s="67" t="s">
        <v>699</v>
      </c>
      <c r="F428" s="33" t="s">
        <v>717</v>
      </c>
      <c r="G428" s="33">
        <v>0</v>
      </c>
      <c r="H428" s="33">
        <v>5</v>
      </c>
      <c r="I428" s="33">
        <v>0</v>
      </c>
      <c r="J428" s="33">
        <v>5</v>
      </c>
      <c r="K428" s="33">
        <f>SUM(Tabla1[[#This Row],[PRIMER TRIMESTRE]:[CUARTO TRIMESTRE]])</f>
        <v>10</v>
      </c>
      <c r="L428" s="11">
        <v>395.35200000000003</v>
      </c>
      <c r="M428" s="47">
        <f t="shared" si="8"/>
        <v>3953.5200000000004</v>
      </c>
      <c r="N428" s="11"/>
      <c r="O428" s="10"/>
      <c r="P428" s="10"/>
      <c r="Q428" s="10"/>
      <c r="R428" s="31"/>
      <c r="W428" s="4"/>
    </row>
    <row r="429" spans="1:23" x14ac:dyDescent="0.25">
      <c r="A429" s="9" t="s">
        <v>884</v>
      </c>
      <c r="B429" s="9" t="s">
        <v>381</v>
      </c>
      <c r="C429">
        <v>32121502</v>
      </c>
      <c r="D429" s="10" t="s">
        <v>117</v>
      </c>
      <c r="E429" s="67" t="s">
        <v>700</v>
      </c>
      <c r="F429" s="33" t="s">
        <v>717</v>
      </c>
      <c r="G429" s="33">
        <v>0</v>
      </c>
      <c r="H429" s="33">
        <v>5</v>
      </c>
      <c r="I429" s="33">
        <v>0</v>
      </c>
      <c r="J429" s="33">
        <v>5</v>
      </c>
      <c r="K429" s="33">
        <f>SUM(Tabla1[[#This Row],[PRIMER TRIMESTRE]:[CUARTO TRIMESTRE]])</f>
        <v>10</v>
      </c>
      <c r="L429" s="11">
        <v>478.584</v>
      </c>
      <c r="M429" s="47">
        <f t="shared" si="8"/>
        <v>4785.84</v>
      </c>
      <c r="N429" s="11"/>
      <c r="O429" s="10"/>
      <c r="P429" s="10"/>
      <c r="Q429" s="10"/>
      <c r="R429" s="31"/>
      <c r="W429" s="4"/>
    </row>
    <row r="430" spans="1:23" x14ac:dyDescent="0.25">
      <c r="A430" s="9" t="s">
        <v>884</v>
      </c>
      <c r="B430" s="9" t="s">
        <v>381</v>
      </c>
      <c r="C430">
        <v>32121502</v>
      </c>
      <c r="D430" s="10" t="s">
        <v>117</v>
      </c>
      <c r="E430" s="67" t="s">
        <v>701</v>
      </c>
      <c r="F430" s="33" t="s">
        <v>717</v>
      </c>
      <c r="G430" s="33">
        <v>0</v>
      </c>
      <c r="H430" s="33">
        <v>5</v>
      </c>
      <c r="I430" s="33">
        <v>0</v>
      </c>
      <c r="J430" s="33">
        <v>5</v>
      </c>
      <c r="K430" s="33">
        <f>SUM(Tabla1[[#This Row],[PRIMER TRIMESTRE]:[CUARTO TRIMESTRE]])</f>
        <v>10</v>
      </c>
      <c r="L430" s="11">
        <v>509.79599999999999</v>
      </c>
      <c r="M430" s="47">
        <f t="shared" si="8"/>
        <v>5097.96</v>
      </c>
      <c r="N430" s="11"/>
      <c r="O430" s="10"/>
      <c r="P430" s="10"/>
      <c r="Q430" s="10"/>
      <c r="R430" s="31"/>
      <c r="W430" s="4"/>
    </row>
    <row r="431" spans="1:23" x14ac:dyDescent="0.25">
      <c r="A431" s="9" t="s">
        <v>884</v>
      </c>
      <c r="B431" s="9" t="s">
        <v>381</v>
      </c>
      <c r="C431">
        <v>32121502</v>
      </c>
      <c r="D431" s="10" t="s">
        <v>117</v>
      </c>
      <c r="E431" s="67" t="s">
        <v>702</v>
      </c>
      <c r="F431" s="33" t="s">
        <v>717</v>
      </c>
      <c r="G431" s="33">
        <v>0</v>
      </c>
      <c r="H431" s="33">
        <v>5</v>
      </c>
      <c r="I431" s="33">
        <v>0</v>
      </c>
      <c r="J431" s="33">
        <v>5</v>
      </c>
      <c r="K431" s="33">
        <f>SUM(Tabla1[[#This Row],[PRIMER TRIMESTRE]:[CUARTO TRIMESTRE]])</f>
        <v>10</v>
      </c>
      <c r="L431" s="11">
        <v>582.62400000000002</v>
      </c>
      <c r="M431" s="47">
        <f t="shared" si="8"/>
        <v>5826.24</v>
      </c>
      <c r="N431" s="11"/>
      <c r="O431" s="10"/>
      <c r="P431" s="10"/>
      <c r="Q431" s="10"/>
      <c r="R431" s="31"/>
      <c r="W431" s="4"/>
    </row>
    <row r="432" spans="1:23" x14ac:dyDescent="0.25">
      <c r="A432" s="9" t="s">
        <v>884</v>
      </c>
      <c r="B432" s="9" t="s">
        <v>381</v>
      </c>
      <c r="C432">
        <v>32121502</v>
      </c>
      <c r="D432" s="10" t="s">
        <v>117</v>
      </c>
      <c r="E432" s="67" t="s">
        <v>703</v>
      </c>
      <c r="F432" s="33" t="s">
        <v>717</v>
      </c>
      <c r="G432" s="33">
        <v>0</v>
      </c>
      <c r="H432" s="33">
        <v>5</v>
      </c>
      <c r="I432" s="33">
        <v>0</v>
      </c>
      <c r="J432" s="33">
        <v>5</v>
      </c>
      <c r="K432" s="33">
        <f>SUM(Tabla1[[#This Row],[PRIMER TRIMESTRE]:[CUARTO TRIMESTRE]])</f>
        <v>10</v>
      </c>
      <c r="L432" s="11">
        <v>468.18</v>
      </c>
      <c r="M432" s="47">
        <f t="shared" si="8"/>
        <v>4681.8</v>
      </c>
      <c r="N432" s="11"/>
      <c r="O432" s="10"/>
      <c r="P432" s="10"/>
      <c r="Q432" s="10"/>
      <c r="R432" s="31"/>
      <c r="W432" s="4"/>
    </row>
    <row r="433" spans="1:23" x14ac:dyDescent="0.25">
      <c r="A433" s="9" t="s">
        <v>884</v>
      </c>
      <c r="B433" s="9" t="s">
        <v>381</v>
      </c>
      <c r="C433">
        <v>32121502</v>
      </c>
      <c r="D433" s="10" t="s">
        <v>117</v>
      </c>
      <c r="E433" s="67" t="s">
        <v>704</v>
      </c>
      <c r="F433" s="33" t="s">
        <v>717</v>
      </c>
      <c r="G433" s="33">
        <v>0</v>
      </c>
      <c r="H433" s="33">
        <v>5</v>
      </c>
      <c r="I433" s="33">
        <v>0</v>
      </c>
      <c r="J433" s="33">
        <v>5</v>
      </c>
      <c r="K433" s="33">
        <f>SUM(Tabla1[[#This Row],[PRIMER TRIMESTRE]:[CUARTO TRIMESTRE]])</f>
        <v>10</v>
      </c>
      <c r="L433" s="11">
        <v>478.584</v>
      </c>
      <c r="M433" s="47">
        <f t="shared" si="8"/>
        <v>4785.84</v>
      </c>
      <c r="N433" s="11"/>
      <c r="O433" s="10"/>
      <c r="P433" s="10"/>
      <c r="Q433" s="10"/>
      <c r="R433" s="31"/>
      <c r="W433" s="4"/>
    </row>
    <row r="434" spans="1:23" x14ac:dyDescent="0.25">
      <c r="A434" s="9" t="s">
        <v>884</v>
      </c>
      <c r="B434" s="9" t="s">
        <v>381</v>
      </c>
      <c r="C434">
        <v>32121502</v>
      </c>
      <c r="D434" s="10" t="s">
        <v>117</v>
      </c>
      <c r="E434" s="67" t="s">
        <v>705</v>
      </c>
      <c r="F434" s="33" t="s">
        <v>717</v>
      </c>
      <c r="G434" s="33">
        <v>0</v>
      </c>
      <c r="H434" s="33">
        <v>5</v>
      </c>
      <c r="I434" s="33">
        <v>0</v>
      </c>
      <c r="J434" s="33">
        <v>5</v>
      </c>
      <c r="K434" s="33">
        <f>SUM(Tabla1[[#This Row],[PRIMER TRIMESTRE]:[CUARTO TRIMESTRE]])</f>
        <v>10</v>
      </c>
      <c r="L434" s="11">
        <v>530.60400000000004</v>
      </c>
      <c r="M434" s="47">
        <f t="shared" si="8"/>
        <v>5306.0400000000009</v>
      </c>
      <c r="N434" s="11"/>
      <c r="O434" s="10"/>
      <c r="P434" s="10"/>
      <c r="Q434" s="10"/>
      <c r="R434" s="31"/>
      <c r="W434" s="4"/>
    </row>
    <row r="435" spans="1:23" x14ac:dyDescent="0.25">
      <c r="A435" s="9" t="s">
        <v>884</v>
      </c>
      <c r="B435" s="9" t="s">
        <v>381</v>
      </c>
      <c r="C435">
        <v>32121502</v>
      </c>
      <c r="D435" s="10" t="s">
        <v>117</v>
      </c>
      <c r="E435" s="67" t="s">
        <v>706</v>
      </c>
      <c r="F435" s="33" t="s">
        <v>717</v>
      </c>
      <c r="G435" s="33">
        <v>0</v>
      </c>
      <c r="H435" s="33">
        <v>5</v>
      </c>
      <c r="I435" s="33">
        <v>0</v>
      </c>
      <c r="J435" s="33">
        <v>5</v>
      </c>
      <c r="K435" s="33">
        <f>SUM(Tabla1[[#This Row],[PRIMER TRIMESTRE]:[CUARTO TRIMESTRE]])</f>
        <v>10</v>
      </c>
      <c r="L435" s="11">
        <v>541.00799999999992</v>
      </c>
      <c r="M435" s="47">
        <f t="shared" si="8"/>
        <v>5410.079999999999</v>
      </c>
      <c r="N435" s="11"/>
      <c r="O435" s="10"/>
      <c r="P435" s="10"/>
      <c r="Q435" s="10"/>
      <c r="R435" s="31"/>
      <c r="W435" s="4"/>
    </row>
    <row r="436" spans="1:23" x14ac:dyDescent="0.25">
      <c r="A436" s="9" t="s">
        <v>884</v>
      </c>
      <c r="B436" s="9" t="s">
        <v>381</v>
      </c>
      <c r="C436">
        <v>32121502</v>
      </c>
      <c r="D436" s="10" t="s">
        <v>117</v>
      </c>
      <c r="E436" s="67" t="s">
        <v>707</v>
      </c>
      <c r="F436" s="33" t="s">
        <v>717</v>
      </c>
      <c r="G436" s="33">
        <v>0</v>
      </c>
      <c r="H436" s="33">
        <v>5</v>
      </c>
      <c r="I436" s="33">
        <v>0</v>
      </c>
      <c r="J436" s="33">
        <v>5</v>
      </c>
      <c r="K436" s="33">
        <f>SUM(Tabla1[[#This Row],[PRIMER TRIMESTRE]:[CUARTO TRIMESTRE]])</f>
        <v>10</v>
      </c>
      <c r="L436" s="11">
        <v>353.73599999999999</v>
      </c>
      <c r="M436" s="47">
        <f t="shared" si="8"/>
        <v>3537.3599999999997</v>
      </c>
      <c r="N436" s="11"/>
      <c r="O436" s="10"/>
      <c r="P436" s="10"/>
      <c r="Q436" s="10"/>
      <c r="R436" s="31"/>
      <c r="W436" s="4"/>
    </row>
    <row r="437" spans="1:23" x14ac:dyDescent="0.25">
      <c r="A437" s="9" t="s">
        <v>884</v>
      </c>
      <c r="B437" s="9" t="s">
        <v>381</v>
      </c>
      <c r="C437">
        <v>39121529</v>
      </c>
      <c r="D437" s="10" t="s">
        <v>121</v>
      </c>
      <c r="E437" s="67" t="s">
        <v>708</v>
      </c>
      <c r="F437" s="33" t="s">
        <v>717</v>
      </c>
      <c r="G437" s="33">
        <v>0</v>
      </c>
      <c r="H437" s="33">
        <v>5</v>
      </c>
      <c r="I437" s="33">
        <v>0</v>
      </c>
      <c r="J437" s="33">
        <v>6</v>
      </c>
      <c r="K437" s="33">
        <f>SUM(Tabla1[[#This Row],[PRIMER TRIMESTRE]:[CUARTO TRIMESTRE]])</f>
        <v>11</v>
      </c>
      <c r="L437" s="11">
        <v>436.96799999999996</v>
      </c>
      <c r="M437" s="47">
        <f t="shared" si="8"/>
        <v>4806.6479999999992</v>
      </c>
      <c r="N437" s="11"/>
      <c r="O437" s="10"/>
      <c r="P437" s="10"/>
      <c r="Q437" s="10"/>
      <c r="R437" s="31"/>
      <c r="W437" s="4"/>
    </row>
    <row r="438" spans="1:23" x14ac:dyDescent="0.25">
      <c r="A438" s="9" t="s">
        <v>727</v>
      </c>
      <c r="B438" s="9" t="s">
        <v>381</v>
      </c>
      <c r="C438">
        <v>52161525</v>
      </c>
      <c r="D438" s="10" t="s">
        <v>222</v>
      </c>
      <c r="E438" s="67" t="s">
        <v>709</v>
      </c>
      <c r="F438" s="33" t="s">
        <v>717</v>
      </c>
      <c r="G438" s="33">
        <v>0</v>
      </c>
      <c r="H438" s="33">
        <v>6</v>
      </c>
      <c r="I438" s="33">
        <v>0</v>
      </c>
      <c r="J438" s="33">
        <v>0</v>
      </c>
      <c r="K438" s="33">
        <f>SUM(Tabla1[[#This Row],[PRIMER TRIMESTRE]:[CUARTO TRIMESTRE]])</f>
        <v>6</v>
      </c>
      <c r="L438" s="11">
        <v>468.18</v>
      </c>
      <c r="M438" s="47">
        <f t="shared" si="8"/>
        <v>2809.08</v>
      </c>
      <c r="N438" s="11"/>
      <c r="O438" s="10"/>
      <c r="P438" s="10"/>
      <c r="Q438" s="10"/>
      <c r="R438" s="31"/>
      <c r="W438" s="4"/>
    </row>
    <row r="439" spans="1:23" x14ac:dyDescent="0.25">
      <c r="A439" s="9" t="s">
        <v>727</v>
      </c>
      <c r="B439" s="9" t="s">
        <v>381</v>
      </c>
      <c r="C439">
        <v>39121003</v>
      </c>
      <c r="D439" s="10" t="s">
        <v>121</v>
      </c>
      <c r="E439" s="67" t="s">
        <v>710</v>
      </c>
      <c r="F439" s="33" t="s">
        <v>717</v>
      </c>
      <c r="G439" s="33">
        <v>0</v>
      </c>
      <c r="H439" s="33">
        <v>5</v>
      </c>
      <c r="I439" s="33">
        <v>0</v>
      </c>
      <c r="J439" s="33">
        <v>0</v>
      </c>
      <c r="K439" s="33">
        <f>SUM(Tabla1[[#This Row],[PRIMER TRIMESTRE]:[CUARTO TRIMESTRE]])</f>
        <v>5</v>
      </c>
      <c r="L439" s="11">
        <v>1664.64</v>
      </c>
      <c r="M439" s="47">
        <f t="shared" si="8"/>
        <v>8323.2000000000007</v>
      </c>
      <c r="N439" s="11"/>
      <c r="O439" s="10"/>
      <c r="P439" s="10"/>
      <c r="Q439" s="10"/>
      <c r="R439" s="31"/>
      <c r="W439" s="4"/>
    </row>
    <row r="440" spans="1:23" x14ac:dyDescent="0.25">
      <c r="A440" s="9" t="s">
        <v>727</v>
      </c>
      <c r="B440" s="9" t="s">
        <v>381</v>
      </c>
      <c r="C440">
        <v>41111931</v>
      </c>
      <c r="D440" s="10" t="s">
        <v>127</v>
      </c>
      <c r="E440" s="67" t="s">
        <v>711</v>
      </c>
      <c r="F440" s="33" t="s">
        <v>717</v>
      </c>
      <c r="G440" s="33">
        <v>0</v>
      </c>
      <c r="H440" s="33">
        <v>5</v>
      </c>
      <c r="I440" s="33">
        <v>0</v>
      </c>
      <c r="J440" s="33">
        <v>0</v>
      </c>
      <c r="K440" s="33">
        <f>SUM(Tabla1[[#This Row],[PRIMER TRIMESTRE]:[CUARTO TRIMESTRE]])</f>
        <v>5</v>
      </c>
      <c r="L440" s="11">
        <v>260.10000000000002</v>
      </c>
      <c r="M440" s="47">
        <f t="shared" si="8"/>
        <v>1300.5</v>
      </c>
      <c r="N440" s="11"/>
      <c r="O440" s="10"/>
      <c r="P440" s="10"/>
      <c r="Q440" s="10"/>
      <c r="R440" s="31"/>
      <c r="W440" s="4"/>
    </row>
    <row r="441" spans="1:23" x14ac:dyDescent="0.25">
      <c r="A441" s="9" t="s">
        <v>727</v>
      </c>
      <c r="B441" s="9" t="s">
        <v>381</v>
      </c>
      <c r="C441">
        <v>32121502</v>
      </c>
      <c r="D441" s="10" t="s">
        <v>117</v>
      </c>
      <c r="E441" s="67" t="s">
        <v>712</v>
      </c>
      <c r="F441" s="33" t="s">
        <v>717</v>
      </c>
      <c r="G441" s="33">
        <v>0</v>
      </c>
      <c r="H441" s="33">
        <v>10</v>
      </c>
      <c r="I441" s="33">
        <v>0</v>
      </c>
      <c r="J441" s="33">
        <v>0</v>
      </c>
      <c r="K441" s="33">
        <f>SUM(Tabla1[[#This Row],[PRIMER TRIMESTRE]:[CUARTO TRIMESTRE]])</f>
        <v>10</v>
      </c>
      <c r="L441" s="11">
        <v>260.10000000000002</v>
      </c>
      <c r="M441" s="47">
        <f t="shared" si="8"/>
        <v>2601</v>
      </c>
      <c r="N441" s="11"/>
      <c r="O441" s="10"/>
      <c r="P441" s="10"/>
      <c r="Q441" s="10"/>
      <c r="R441" s="31"/>
      <c r="W441" s="4"/>
    </row>
    <row r="442" spans="1:23" x14ac:dyDescent="0.25">
      <c r="A442" s="9" t="s">
        <v>727</v>
      </c>
      <c r="B442" s="9" t="s">
        <v>381</v>
      </c>
      <c r="C442">
        <v>32121502</v>
      </c>
      <c r="D442" s="10" t="s">
        <v>117</v>
      </c>
      <c r="E442" s="67" t="s">
        <v>713</v>
      </c>
      <c r="F442" s="33" t="s">
        <v>717</v>
      </c>
      <c r="G442" s="33">
        <v>0</v>
      </c>
      <c r="H442" s="33">
        <v>10</v>
      </c>
      <c r="I442" s="33">
        <v>0</v>
      </c>
      <c r="J442" s="33">
        <v>0</v>
      </c>
      <c r="K442" s="33">
        <f>SUM(Tabla1[[#This Row],[PRIMER TRIMESTRE]:[CUARTO TRIMESTRE]])</f>
        <v>10</v>
      </c>
      <c r="L442" s="11">
        <v>83.231999999999999</v>
      </c>
      <c r="M442" s="47">
        <f t="shared" si="8"/>
        <v>832.31999999999994</v>
      </c>
      <c r="N442" s="11"/>
      <c r="O442" s="10"/>
      <c r="P442" s="10"/>
      <c r="Q442" s="10"/>
      <c r="R442" s="31"/>
      <c r="W442" s="4"/>
    </row>
    <row r="443" spans="1:23" x14ac:dyDescent="0.25">
      <c r="A443" s="9" t="s">
        <v>727</v>
      </c>
      <c r="B443" s="9" t="s">
        <v>381</v>
      </c>
      <c r="C443">
        <v>39121009</v>
      </c>
      <c r="D443" s="10" t="s">
        <v>117</v>
      </c>
      <c r="E443" s="67" t="s">
        <v>714</v>
      </c>
      <c r="F443" s="33" t="s">
        <v>717</v>
      </c>
      <c r="G443" s="33">
        <v>0</v>
      </c>
      <c r="H443" s="33">
        <v>10</v>
      </c>
      <c r="I443" s="33">
        <v>0</v>
      </c>
      <c r="J443" s="33">
        <v>0</v>
      </c>
      <c r="K443" s="33">
        <f>SUM(Tabla1[[#This Row],[PRIMER TRIMESTRE]:[CUARTO TRIMESTRE]])</f>
        <v>10</v>
      </c>
      <c r="L443" s="11">
        <v>364.14</v>
      </c>
      <c r="M443" s="47">
        <f t="shared" si="8"/>
        <v>3641.3999999999996</v>
      </c>
      <c r="N443" s="11"/>
      <c r="O443" s="10"/>
      <c r="P443" s="10"/>
      <c r="Q443" s="10"/>
      <c r="R443" s="31"/>
      <c r="W443" s="4"/>
    </row>
    <row r="444" spans="1:23" x14ac:dyDescent="0.25">
      <c r="A444" s="9" t="s">
        <v>727</v>
      </c>
      <c r="B444" s="9" t="s">
        <v>381</v>
      </c>
      <c r="C444">
        <v>40141632</v>
      </c>
      <c r="D444" s="10" t="s">
        <v>123</v>
      </c>
      <c r="E444" s="67" t="s">
        <v>715</v>
      </c>
      <c r="F444" s="33" t="s">
        <v>717</v>
      </c>
      <c r="G444" s="33">
        <v>0</v>
      </c>
      <c r="H444" s="33">
        <v>10</v>
      </c>
      <c r="I444" s="33">
        <v>0</v>
      </c>
      <c r="J444" s="33">
        <v>0</v>
      </c>
      <c r="K444" s="33">
        <f>SUM(Tabla1[[#This Row],[PRIMER TRIMESTRE]:[CUARTO TRIMESTRE]])</f>
        <v>10</v>
      </c>
      <c r="L444" s="11">
        <v>20.808</v>
      </c>
      <c r="M444" s="47">
        <f t="shared" si="8"/>
        <v>208.07999999999998</v>
      </c>
      <c r="N444" s="11"/>
      <c r="O444" s="10"/>
      <c r="P444" s="10"/>
      <c r="Q444" s="10"/>
      <c r="R444" s="31"/>
      <c r="W444" s="4"/>
    </row>
    <row r="445" spans="1:23" x14ac:dyDescent="0.25">
      <c r="A445" s="9" t="s">
        <v>727</v>
      </c>
      <c r="C445"/>
      <c r="D445" s="49"/>
      <c r="E445" s="68" t="s">
        <v>886</v>
      </c>
      <c r="F445" s="50" t="s">
        <v>376</v>
      </c>
      <c r="G445" s="50">
        <v>0</v>
      </c>
      <c r="H445" s="50">
        <v>1</v>
      </c>
      <c r="I445" s="50">
        <v>0</v>
      </c>
      <c r="J445" s="50">
        <v>0</v>
      </c>
      <c r="K445" s="50">
        <f>SUM(Tabla1[[#This Row],[PRIMER TRIMESTRE]:[CUARTO TRIMESTRE]])</f>
        <v>1</v>
      </c>
      <c r="L445" s="51">
        <v>550</v>
      </c>
      <c r="M445" s="47">
        <f t="shared" ref="M445:M450" si="9">+K445*L445</f>
        <v>550</v>
      </c>
      <c r="N445" s="51"/>
      <c r="O445" s="51"/>
      <c r="P445" s="49"/>
      <c r="Q445" s="49"/>
      <c r="R445" s="63"/>
      <c r="W445" s="4"/>
    </row>
    <row r="446" spans="1:23" x14ac:dyDescent="0.25">
      <c r="A446" s="9" t="s">
        <v>727</v>
      </c>
      <c r="C446"/>
      <c r="D446" s="49"/>
      <c r="E446" s="68" t="s">
        <v>885</v>
      </c>
      <c r="F446" s="50" t="s">
        <v>376</v>
      </c>
      <c r="G446" s="50">
        <v>0</v>
      </c>
      <c r="H446" s="50">
        <v>1</v>
      </c>
      <c r="I446" s="50">
        <v>0</v>
      </c>
      <c r="J446" s="50">
        <v>0</v>
      </c>
      <c r="K446" s="50">
        <f>SUM(Tabla1[[#This Row],[PRIMER TRIMESTRE]:[CUARTO TRIMESTRE]])</f>
        <v>1</v>
      </c>
      <c r="L446" s="51">
        <v>825</v>
      </c>
      <c r="M446" s="47">
        <f t="shared" si="9"/>
        <v>825</v>
      </c>
      <c r="N446" s="51"/>
      <c r="O446" s="51"/>
      <c r="P446" s="49"/>
      <c r="Q446" s="49"/>
      <c r="R446" s="63"/>
      <c r="W446" s="4"/>
    </row>
    <row r="447" spans="1:23" x14ac:dyDescent="0.25">
      <c r="A447" s="9" t="s">
        <v>727</v>
      </c>
      <c r="C447"/>
      <c r="D447" s="49"/>
      <c r="E447" s="68" t="s">
        <v>888</v>
      </c>
      <c r="F447" s="50" t="s">
        <v>376</v>
      </c>
      <c r="G447" s="50">
        <v>0</v>
      </c>
      <c r="H447" s="50">
        <v>5</v>
      </c>
      <c r="I447" s="50">
        <v>0</v>
      </c>
      <c r="J447" s="50">
        <v>0</v>
      </c>
      <c r="K447" s="50">
        <f>SUM(Tabla1[[#This Row],[PRIMER TRIMESTRE]:[CUARTO TRIMESTRE]])</f>
        <v>5</v>
      </c>
      <c r="L447" s="51">
        <v>400</v>
      </c>
      <c r="M447" s="47">
        <f t="shared" si="9"/>
        <v>2000</v>
      </c>
      <c r="N447" s="51"/>
      <c r="O447" s="51"/>
      <c r="P447" s="49"/>
      <c r="Q447" s="49"/>
      <c r="R447" s="63"/>
      <c r="W447" s="4"/>
    </row>
    <row r="448" spans="1:23" x14ac:dyDescent="0.25">
      <c r="A448" s="9" t="s">
        <v>727</v>
      </c>
      <c r="C448"/>
      <c r="D448" s="49"/>
      <c r="E448" s="68" t="s">
        <v>892</v>
      </c>
      <c r="F448" s="50" t="s">
        <v>376</v>
      </c>
      <c r="G448" s="50">
        <v>0</v>
      </c>
      <c r="H448" s="50">
        <v>1</v>
      </c>
      <c r="I448" s="50">
        <v>0</v>
      </c>
      <c r="J448" s="50">
        <v>0</v>
      </c>
      <c r="K448" s="50">
        <f>SUM(Tabla1[[#This Row],[PRIMER TRIMESTRE]:[CUARTO TRIMESTRE]])</f>
        <v>1</v>
      </c>
      <c r="L448" s="51">
        <v>600</v>
      </c>
      <c r="M448" s="47">
        <f t="shared" si="9"/>
        <v>600</v>
      </c>
      <c r="N448" s="51"/>
      <c r="O448" s="51"/>
      <c r="P448" s="49"/>
      <c r="Q448" s="49"/>
      <c r="R448" s="63"/>
      <c r="W448" s="4"/>
    </row>
    <row r="449" spans="1:23" x14ac:dyDescent="0.25">
      <c r="A449" s="9" t="s">
        <v>727</v>
      </c>
      <c r="C449"/>
      <c r="D449" s="49"/>
      <c r="E449" s="68" t="s">
        <v>893</v>
      </c>
      <c r="F449" s="50" t="s">
        <v>376</v>
      </c>
      <c r="G449" s="50">
        <v>0</v>
      </c>
      <c r="H449" s="50">
        <v>1</v>
      </c>
      <c r="I449" s="50">
        <v>0</v>
      </c>
      <c r="J449" s="50">
        <v>0</v>
      </c>
      <c r="K449" s="50">
        <f>SUM(Tabla1[[#This Row],[PRIMER TRIMESTRE]:[CUARTO TRIMESTRE]])</f>
        <v>1</v>
      </c>
      <c r="L449" s="51">
        <v>1260</v>
      </c>
      <c r="M449" s="47">
        <f t="shared" si="9"/>
        <v>1260</v>
      </c>
      <c r="N449" s="51"/>
      <c r="O449" s="51"/>
      <c r="P449" s="49"/>
      <c r="Q449" s="49"/>
      <c r="R449" s="63"/>
      <c r="W449" s="4"/>
    </row>
    <row r="450" spans="1:23" x14ac:dyDescent="0.25">
      <c r="A450" s="9" t="s">
        <v>727</v>
      </c>
      <c r="C450"/>
      <c r="D450" s="49"/>
      <c r="E450" s="68" t="s">
        <v>894</v>
      </c>
      <c r="F450" s="50" t="s">
        <v>376</v>
      </c>
      <c r="G450" s="50">
        <v>0</v>
      </c>
      <c r="H450" s="50">
        <v>1</v>
      </c>
      <c r="I450" s="50">
        <v>0</v>
      </c>
      <c r="J450" s="50">
        <v>0</v>
      </c>
      <c r="K450" s="50">
        <f>SUM(Tabla1[[#This Row],[PRIMER TRIMESTRE]:[CUARTO TRIMESTRE]])</f>
        <v>1</v>
      </c>
      <c r="L450" s="51">
        <v>1600</v>
      </c>
      <c r="M450" s="47">
        <f t="shared" si="9"/>
        <v>1600</v>
      </c>
      <c r="N450" s="51"/>
      <c r="O450" s="51"/>
      <c r="P450" s="49"/>
      <c r="Q450" s="49"/>
      <c r="R450" s="63"/>
      <c r="W450" s="4"/>
    </row>
    <row r="451" spans="1:23" x14ac:dyDescent="0.25">
      <c r="A451" s="9" t="s">
        <v>727</v>
      </c>
      <c r="B451" s="9" t="s">
        <v>381</v>
      </c>
      <c r="C451">
        <v>24111802</v>
      </c>
      <c r="D451" s="10" t="s">
        <v>59</v>
      </c>
      <c r="E451" s="67" t="s">
        <v>716</v>
      </c>
      <c r="F451" s="33" t="s">
        <v>717</v>
      </c>
      <c r="G451" s="33">
        <v>0</v>
      </c>
      <c r="H451" s="33">
        <v>15</v>
      </c>
      <c r="I451" s="33">
        <v>0</v>
      </c>
      <c r="J451" s="33">
        <v>0</v>
      </c>
      <c r="K451" s="33">
        <f>SUM(Tabla1[[#This Row],[PRIMER TRIMESTRE]:[CUARTO TRIMESTRE]])</f>
        <v>15</v>
      </c>
      <c r="L451" s="11">
        <v>5410.08</v>
      </c>
      <c r="M451" s="47">
        <f t="shared" si="8"/>
        <v>81151.199999999997</v>
      </c>
      <c r="N451" s="11"/>
      <c r="O451" s="10"/>
      <c r="P451" s="10"/>
      <c r="Q451" s="10"/>
      <c r="R451" s="31"/>
      <c r="W451" s="4"/>
    </row>
    <row r="452" spans="1:23" x14ac:dyDescent="0.25">
      <c r="A452" s="9" t="s">
        <v>734</v>
      </c>
      <c r="B452" s="9" t="s">
        <v>735</v>
      </c>
      <c r="C452" s="9">
        <v>52141501</v>
      </c>
      <c r="D452" s="10" t="s">
        <v>220</v>
      </c>
      <c r="E452" s="10" t="s">
        <v>728</v>
      </c>
      <c r="F452" s="33" t="s">
        <v>376</v>
      </c>
      <c r="G452" s="33">
        <v>0</v>
      </c>
      <c r="H452" s="33">
        <v>5</v>
      </c>
      <c r="I452" s="33">
        <v>0</v>
      </c>
      <c r="J452" s="33">
        <v>0</v>
      </c>
      <c r="K452" s="33">
        <f>SUM(Tabla1[[#This Row],[PRIMER TRIMESTRE]:[CUARTO TRIMESTRE]])</f>
        <v>5</v>
      </c>
      <c r="L452" s="11">
        <v>40000</v>
      </c>
      <c r="M452" s="47">
        <f t="shared" si="8"/>
        <v>200000</v>
      </c>
      <c r="N452" s="11"/>
      <c r="O452" s="10"/>
      <c r="P452" s="10"/>
      <c r="Q452" s="10"/>
      <c r="R452" s="31"/>
      <c r="W452" s="4"/>
    </row>
    <row r="453" spans="1:23" x14ac:dyDescent="0.25">
      <c r="A453" s="9" t="s">
        <v>734</v>
      </c>
      <c r="B453" s="9" t="s">
        <v>736</v>
      </c>
      <c r="C453" s="9">
        <v>52141526</v>
      </c>
      <c r="D453" s="10" t="s">
        <v>220</v>
      </c>
      <c r="E453" s="10" t="s">
        <v>729</v>
      </c>
      <c r="F453" s="33" t="s">
        <v>376</v>
      </c>
      <c r="G453" s="33">
        <v>0</v>
      </c>
      <c r="H453" s="33">
        <v>20</v>
      </c>
      <c r="I453" s="33">
        <v>0</v>
      </c>
      <c r="J453" s="33">
        <v>0</v>
      </c>
      <c r="K453" s="33">
        <f>SUM(Tabla1[[#This Row],[PRIMER TRIMESTRE]:[CUARTO TRIMESTRE]])</f>
        <v>20</v>
      </c>
      <c r="L453" s="11">
        <v>7000</v>
      </c>
      <c r="M453" s="47">
        <f t="shared" si="8"/>
        <v>140000</v>
      </c>
      <c r="N453" s="11"/>
      <c r="O453" s="10"/>
      <c r="P453" s="10"/>
      <c r="Q453" s="10"/>
      <c r="R453" s="10"/>
      <c r="W453" s="4" t="s">
        <v>129</v>
      </c>
    </row>
    <row r="454" spans="1:23" x14ac:dyDescent="0.25">
      <c r="A454" s="9" t="s">
        <v>734</v>
      </c>
      <c r="B454" s="9" t="s">
        <v>737</v>
      </c>
      <c r="C454" s="9">
        <v>52141501</v>
      </c>
      <c r="D454" s="10" t="s">
        <v>220</v>
      </c>
      <c r="E454" s="10" t="s">
        <v>730</v>
      </c>
      <c r="F454" s="33" t="s">
        <v>376</v>
      </c>
      <c r="G454" s="33">
        <v>0</v>
      </c>
      <c r="H454" s="33">
        <v>10</v>
      </c>
      <c r="I454" s="33">
        <v>0</v>
      </c>
      <c r="J454" s="33">
        <v>0</v>
      </c>
      <c r="K454" s="33">
        <f>SUM(Tabla1[[#This Row],[PRIMER TRIMESTRE]:[CUARTO TRIMESTRE]])</f>
        <v>10</v>
      </c>
      <c r="L454" s="11">
        <v>13500</v>
      </c>
      <c r="M454" s="47">
        <f t="shared" si="8"/>
        <v>135000</v>
      </c>
      <c r="N454" s="11"/>
      <c r="O454" s="10"/>
      <c r="P454" s="10"/>
      <c r="Q454" s="10"/>
      <c r="R454" s="31"/>
      <c r="W454" s="4" t="s">
        <v>130</v>
      </c>
    </row>
    <row r="455" spans="1:23" x14ac:dyDescent="0.25">
      <c r="A455" s="9" t="s">
        <v>734</v>
      </c>
      <c r="B455" s="9" t="s">
        <v>738</v>
      </c>
      <c r="C455" s="9">
        <v>40101604</v>
      </c>
      <c r="D455" s="10" t="s">
        <v>122</v>
      </c>
      <c r="E455" s="10" t="s">
        <v>731</v>
      </c>
      <c r="F455" s="33" t="s">
        <v>376</v>
      </c>
      <c r="G455" s="33">
        <v>0</v>
      </c>
      <c r="H455" s="33">
        <v>4</v>
      </c>
      <c r="I455" s="33">
        <v>0</v>
      </c>
      <c r="J455" s="33">
        <v>0</v>
      </c>
      <c r="K455" s="33">
        <f>SUM(Tabla1[[#This Row],[PRIMER TRIMESTRE]:[CUARTO TRIMESTRE]])</f>
        <v>4</v>
      </c>
      <c r="L455" s="11">
        <v>6450</v>
      </c>
      <c r="M455" s="47">
        <f t="shared" si="8"/>
        <v>25800</v>
      </c>
      <c r="N455" s="11"/>
      <c r="O455" s="10"/>
      <c r="P455" s="10"/>
      <c r="Q455" s="10"/>
      <c r="R455" s="31"/>
      <c r="W455" s="4" t="s">
        <v>131</v>
      </c>
    </row>
    <row r="456" spans="1:23" x14ac:dyDescent="0.25">
      <c r="A456" s="9" t="s">
        <v>734</v>
      </c>
      <c r="B456" s="9" t="s">
        <v>739</v>
      </c>
      <c r="C456" s="9">
        <v>52141502</v>
      </c>
      <c r="D456" s="10" t="s">
        <v>220</v>
      </c>
      <c r="E456" s="10" t="s">
        <v>732</v>
      </c>
      <c r="F456" s="33" t="s">
        <v>376</v>
      </c>
      <c r="G456" s="33">
        <v>0</v>
      </c>
      <c r="H456" s="33">
        <v>12</v>
      </c>
      <c r="I456" s="33">
        <v>0</v>
      </c>
      <c r="J456" s="33">
        <v>0</v>
      </c>
      <c r="K456" s="33">
        <f>SUM(Tabla1[[#This Row],[PRIMER TRIMESTRE]:[CUARTO TRIMESTRE]])</f>
        <v>12</v>
      </c>
      <c r="L456" s="11">
        <v>16400</v>
      </c>
      <c r="M456" s="47">
        <f t="shared" si="8"/>
        <v>196800</v>
      </c>
      <c r="N456" s="11"/>
      <c r="O456" s="10"/>
      <c r="P456" s="10"/>
      <c r="Q456" s="10"/>
      <c r="R456" s="31"/>
      <c r="W456" s="4" t="s">
        <v>132</v>
      </c>
    </row>
    <row r="457" spans="1:23" x14ac:dyDescent="0.25">
      <c r="A457" s="9" t="s">
        <v>734</v>
      </c>
      <c r="B457" s="9" t="s">
        <v>740</v>
      </c>
      <c r="C457" s="9">
        <v>52141502</v>
      </c>
      <c r="D457" s="10" t="s">
        <v>220</v>
      </c>
      <c r="E457" s="10" t="s">
        <v>733</v>
      </c>
      <c r="F457" s="33" t="s">
        <v>376</v>
      </c>
      <c r="G457" s="33">
        <v>0</v>
      </c>
      <c r="H457" s="33">
        <v>4</v>
      </c>
      <c r="I457" s="33">
        <v>0</v>
      </c>
      <c r="J457" s="33">
        <v>0</v>
      </c>
      <c r="K457" s="33">
        <f>SUM(Tabla1[[#This Row],[PRIMER TRIMESTRE]:[CUARTO TRIMESTRE]])</f>
        <v>4</v>
      </c>
      <c r="L457" s="11">
        <v>43000</v>
      </c>
      <c r="M457" s="47">
        <f t="shared" si="8"/>
        <v>172000</v>
      </c>
      <c r="N457" s="11"/>
      <c r="O457" s="10"/>
      <c r="P457" s="10"/>
      <c r="Q457" s="10"/>
      <c r="R457" s="31"/>
      <c r="W457" s="4" t="s">
        <v>133</v>
      </c>
    </row>
    <row r="458" spans="1:23" x14ac:dyDescent="0.25">
      <c r="A458" s="9" t="s">
        <v>743</v>
      </c>
      <c r="B458" s="9" t="s">
        <v>381</v>
      </c>
      <c r="C458" s="9">
        <v>45121506</v>
      </c>
      <c r="D458" s="10" t="s">
        <v>159</v>
      </c>
      <c r="E458" s="10" t="s">
        <v>741</v>
      </c>
      <c r="F458" s="33" t="s">
        <v>376</v>
      </c>
      <c r="G458" s="33">
        <v>0</v>
      </c>
      <c r="H458" s="33">
        <v>1</v>
      </c>
      <c r="I458" s="33">
        <v>0</v>
      </c>
      <c r="J458" s="33">
        <v>0</v>
      </c>
      <c r="K458" s="33">
        <f>SUM(Tabla1[[#This Row],[PRIMER TRIMESTRE]:[CUARTO TRIMESTRE]])</f>
        <v>1</v>
      </c>
      <c r="L458" s="11">
        <v>300000</v>
      </c>
      <c r="M458" s="47">
        <f t="shared" si="8"/>
        <v>300000</v>
      </c>
      <c r="N458" s="11"/>
      <c r="O458" s="10"/>
      <c r="P458" s="10"/>
      <c r="Q458" s="10"/>
      <c r="R458" s="31"/>
      <c r="W458" s="4"/>
    </row>
    <row r="459" spans="1:23" x14ac:dyDescent="0.25">
      <c r="A459" s="9" t="s">
        <v>743</v>
      </c>
      <c r="B459" s="9" t="s">
        <v>381</v>
      </c>
      <c r="C459" s="9">
        <v>45121501</v>
      </c>
      <c r="D459" s="10" t="s">
        <v>159</v>
      </c>
      <c r="E459" s="10" t="s">
        <v>742</v>
      </c>
      <c r="F459" s="33" t="s">
        <v>376</v>
      </c>
      <c r="G459" s="33">
        <v>0</v>
      </c>
      <c r="H459" s="33">
        <v>1</v>
      </c>
      <c r="I459" s="33">
        <v>0</v>
      </c>
      <c r="J459" s="33">
        <v>0</v>
      </c>
      <c r="K459" s="33">
        <f>SUM(Tabla1[[#This Row],[PRIMER TRIMESTRE]:[CUARTO TRIMESTRE]])</f>
        <v>1</v>
      </c>
      <c r="L459" s="11">
        <v>175000</v>
      </c>
      <c r="M459" s="47">
        <f t="shared" si="8"/>
        <v>175000</v>
      </c>
      <c r="N459" s="11"/>
      <c r="O459" s="10"/>
      <c r="P459" s="10"/>
      <c r="Q459" s="10"/>
      <c r="R459" s="31"/>
      <c r="W459" s="4"/>
    </row>
    <row r="460" spans="1:23" ht="18.75" x14ac:dyDescent="0.3">
      <c r="A460" s="9" t="s">
        <v>744</v>
      </c>
      <c r="C460" s="62">
        <v>45121603</v>
      </c>
      <c r="D460" s="10" t="s">
        <v>222</v>
      </c>
      <c r="E460" s="10" t="s">
        <v>777</v>
      </c>
      <c r="F460" s="33" t="s">
        <v>376</v>
      </c>
      <c r="G460" s="33">
        <v>1</v>
      </c>
      <c r="H460" s="33">
        <v>0</v>
      </c>
      <c r="I460" s="33">
        <v>0</v>
      </c>
      <c r="J460" s="33">
        <v>0</v>
      </c>
      <c r="K460" s="33">
        <f>SUM(Tabla1[[#This Row],[PRIMER TRIMESTRE]:[CUARTO TRIMESTRE]])</f>
        <v>1</v>
      </c>
      <c r="L460" s="11">
        <v>135000</v>
      </c>
      <c r="M460" s="47">
        <f t="shared" si="8"/>
        <v>135000</v>
      </c>
      <c r="N460" s="11"/>
      <c r="O460" s="11"/>
      <c r="P460" s="10"/>
      <c r="Q460" s="10"/>
      <c r="R460" s="31"/>
      <c r="W460" s="4"/>
    </row>
    <row r="461" spans="1:23" ht="18.75" x14ac:dyDescent="0.3">
      <c r="A461" s="9" t="s">
        <v>744</v>
      </c>
      <c r="C461" s="62">
        <v>45121603</v>
      </c>
      <c r="D461" s="10" t="s">
        <v>222</v>
      </c>
      <c r="E461" s="10" t="s">
        <v>783</v>
      </c>
      <c r="F461" s="33" t="s">
        <v>376</v>
      </c>
      <c r="G461" s="33">
        <v>1</v>
      </c>
      <c r="H461" s="33">
        <v>0</v>
      </c>
      <c r="I461" s="33">
        <v>0</v>
      </c>
      <c r="J461" s="33">
        <v>0</v>
      </c>
      <c r="K461" s="33">
        <f>SUM(Tabla1[[#This Row],[PRIMER TRIMESTRE]:[CUARTO TRIMESTRE]])</f>
        <v>1</v>
      </c>
      <c r="L461" s="11">
        <v>125000</v>
      </c>
      <c r="M461" s="47">
        <f t="shared" si="8"/>
        <v>125000</v>
      </c>
      <c r="N461" s="11"/>
      <c r="O461" s="11"/>
      <c r="P461" s="10"/>
      <c r="Q461" s="10"/>
      <c r="R461" s="31"/>
      <c r="W461" s="4"/>
    </row>
    <row r="462" spans="1:23" ht="18.75" x14ac:dyDescent="0.3">
      <c r="A462" s="9" t="s">
        <v>744</v>
      </c>
      <c r="C462" s="62">
        <v>41106401</v>
      </c>
      <c r="D462" s="10" t="s">
        <v>222</v>
      </c>
      <c r="E462" s="10" t="s">
        <v>793</v>
      </c>
      <c r="F462" s="33" t="s">
        <v>717</v>
      </c>
      <c r="G462" s="33">
        <v>2</v>
      </c>
      <c r="H462" s="33">
        <v>0</v>
      </c>
      <c r="I462" s="33">
        <v>0</v>
      </c>
      <c r="J462" s="33">
        <v>0</v>
      </c>
      <c r="K462" s="33">
        <f>SUM(Tabla1[[#This Row],[PRIMER TRIMESTRE]:[CUARTO TRIMESTRE]])</f>
        <v>2</v>
      </c>
      <c r="L462" s="11">
        <v>1500</v>
      </c>
      <c r="M462" s="47">
        <f t="shared" si="8"/>
        <v>3000</v>
      </c>
      <c r="N462" s="11"/>
      <c r="O462" s="11"/>
      <c r="P462" s="10"/>
      <c r="Q462" s="10"/>
      <c r="R462" s="31"/>
      <c r="W462" s="4"/>
    </row>
    <row r="463" spans="1:23" ht="18.75" x14ac:dyDescent="0.3">
      <c r="A463" s="9" t="s">
        <v>744</v>
      </c>
      <c r="C463" s="62">
        <v>43201402</v>
      </c>
      <c r="D463" s="10" t="s">
        <v>222</v>
      </c>
      <c r="E463" s="10" t="s">
        <v>784</v>
      </c>
      <c r="F463" s="33" t="s">
        <v>376</v>
      </c>
      <c r="G463" s="33">
        <v>2</v>
      </c>
      <c r="H463" s="33">
        <v>0</v>
      </c>
      <c r="I463" s="33">
        <v>0</v>
      </c>
      <c r="J463" s="33">
        <v>0</v>
      </c>
      <c r="K463" s="33">
        <f>SUM(Tabla1[[#This Row],[PRIMER TRIMESTRE]:[CUARTO TRIMESTRE]])</f>
        <v>2</v>
      </c>
      <c r="L463" s="11">
        <v>3200</v>
      </c>
      <c r="M463" s="47">
        <f t="shared" si="8"/>
        <v>6400</v>
      </c>
      <c r="N463" s="11"/>
      <c r="O463" s="11"/>
      <c r="P463" s="10"/>
      <c r="Q463" s="10"/>
      <c r="R463" s="31"/>
      <c r="W463" s="4"/>
    </row>
    <row r="464" spans="1:23" ht="18.75" x14ac:dyDescent="0.3">
      <c r="A464" s="9" t="s">
        <v>744</v>
      </c>
      <c r="C464" s="62">
        <v>26111702</v>
      </c>
      <c r="D464" s="10" t="s">
        <v>222</v>
      </c>
      <c r="E464" s="10" t="s">
        <v>785</v>
      </c>
      <c r="F464" s="33" t="s">
        <v>376</v>
      </c>
      <c r="G464" s="33">
        <v>2</v>
      </c>
      <c r="H464" s="33">
        <v>0</v>
      </c>
      <c r="I464" s="33">
        <v>0</v>
      </c>
      <c r="J464" s="33">
        <v>0</v>
      </c>
      <c r="K464" s="33">
        <f>SUM(Tabla1[[#This Row],[PRIMER TRIMESTRE]:[CUARTO TRIMESTRE]])</f>
        <v>2</v>
      </c>
      <c r="L464" s="11">
        <v>2700</v>
      </c>
      <c r="M464" s="47">
        <f t="shared" si="8"/>
        <v>5400</v>
      </c>
      <c r="N464" s="11"/>
      <c r="O464" s="11"/>
      <c r="P464" s="10"/>
      <c r="Q464" s="10"/>
      <c r="R464" s="31"/>
      <c r="W464" s="4"/>
    </row>
    <row r="465" spans="1:23" ht="18.75" x14ac:dyDescent="0.3">
      <c r="A465" s="9" t="s">
        <v>744</v>
      </c>
      <c r="C465" s="62">
        <v>45121601</v>
      </c>
      <c r="D465" s="10" t="s">
        <v>222</v>
      </c>
      <c r="E465" s="10" t="s">
        <v>778</v>
      </c>
      <c r="F465" s="33" t="s">
        <v>376</v>
      </c>
      <c r="G465" s="33">
        <v>2</v>
      </c>
      <c r="H465" s="33">
        <v>0</v>
      </c>
      <c r="I465" s="33">
        <v>0</v>
      </c>
      <c r="J465" s="33">
        <v>0</v>
      </c>
      <c r="K465" s="33">
        <f>SUM(Tabla1[[#This Row],[PRIMER TRIMESTRE]:[CUARTO TRIMESTRE]])</f>
        <v>2</v>
      </c>
      <c r="L465" s="11">
        <v>700</v>
      </c>
      <c r="M465" s="47">
        <f t="shared" si="8"/>
        <v>1400</v>
      </c>
      <c r="N465" s="11"/>
      <c r="O465" s="11"/>
      <c r="P465" s="10"/>
      <c r="Q465" s="10"/>
      <c r="R465" s="31"/>
      <c r="W465" s="4"/>
    </row>
    <row r="466" spans="1:23" ht="18.75" x14ac:dyDescent="0.3">
      <c r="A466" s="9" t="s">
        <v>744</v>
      </c>
      <c r="C466" s="62">
        <v>52161520</v>
      </c>
      <c r="D466" s="10" t="s">
        <v>222</v>
      </c>
      <c r="E466" s="10" t="s">
        <v>786</v>
      </c>
      <c r="F466" s="33" t="s">
        <v>376</v>
      </c>
      <c r="G466" s="33">
        <v>1</v>
      </c>
      <c r="H466" s="33">
        <v>0</v>
      </c>
      <c r="I466" s="33">
        <v>0</v>
      </c>
      <c r="J466" s="33">
        <v>0</v>
      </c>
      <c r="K466" s="33">
        <f>SUM(Tabla1[[#This Row],[PRIMER TRIMESTRE]:[CUARTO TRIMESTRE]])</f>
        <v>1</v>
      </c>
      <c r="L466" s="11">
        <v>22700</v>
      </c>
      <c r="M466" s="47">
        <f t="shared" si="8"/>
        <v>22700</v>
      </c>
      <c r="N466" s="11"/>
      <c r="O466" s="11"/>
      <c r="P466" s="10"/>
      <c r="Q466" s="10"/>
      <c r="R466" s="31"/>
      <c r="W466" s="4"/>
    </row>
    <row r="467" spans="1:23" ht="18.75" x14ac:dyDescent="0.3">
      <c r="A467" s="9" t="s">
        <v>744</v>
      </c>
      <c r="C467" s="62">
        <v>26111701</v>
      </c>
      <c r="D467" s="10" t="s">
        <v>222</v>
      </c>
      <c r="E467" s="10" t="s">
        <v>787</v>
      </c>
      <c r="F467" s="33" t="s">
        <v>376</v>
      </c>
      <c r="G467" s="33">
        <v>8</v>
      </c>
      <c r="H467" s="33">
        <v>0</v>
      </c>
      <c r="I467" s="33">
        <v>0</v>
      </c>
      <c r="J467" s="33">
        <v>0</v>
      </c>
      <c r="K467" s="33">
        <f>SUM(Tabla1[[#This Row],[PRIMER TRIMESTRE]:[CUARTO TRIMESTRE]])</f>
        <v>8</v>
      </c>
      <c r="L467" s="11">
        <v>1700</v>
      </c>
      <c r="M467" s="47">
        <f t="shared" si="8"/>
        <v>13600</v>
      </c>
      <c r="N467" s="11"/>
      <c r="O467" s="11"/>
      <c r="P467" s="10"/>
      <c r="Q467" s="10"/>
      <c r="R467" s="31"/>
      <c r="W467" s="4"/>
    </row>
    <row r="468" spans="1:23" ht="18.75" x14ac:dyDescent="0.3">
      <c r="A468" s="9" t="s">
        <v>744</v>
      </c>
      <c r="C468" s="62">
        <v>43223207</v>
      </c>
      <c r="D468" s="10" t="s">
        <v>222</v>
      </c>
      <c r="E468" s="10" t="s">
        <v>796</v>
      </c>
      <c r="F468" s="33" t="s">
        <v>376</v>
      </c>
      <c r="G468" s="33">
        <v>4</v>
      </c>
      <c r="H468" s="33">
        <v>0</v>
      </c>
      <c r="I468" s="33">
        <v>0</v>
      </c>
      <c r="J468" s="33">
        <v>0</v>
      </c>
      <c r="K468" s="33">
        <f>SUM(Tabla1[[#This Row],[PRIMER TRIMESTRE]:[CUARTO TRIMESTRE]])</f>
        <v>4</v>
      </c>
      <c r="L468" s="11">
        <v>30000</v>
      </c>
      <c r="M468" s="47">
        <f t="shared" si="8"/>
        <v>120000</v>
      </c>
      <c r="N468" s="11"/>
      <c r="O468" s="11"/>
      <c r="P468" s="10"/>
      <c r="Q468" s="10"/>
      <c r="R468" s="31"/>
      <c r="W468" s="4"/>
    </row>
    <row r="469" spans="1:23" ht="18.75" x14ac:dyDescent="0.3">
      <c r="A469" s="9" t="s">
        <v>744</v>
      </c>
      <c r="C469" s="62">
        <v>45111828</v>
      </c>
      <c r="D469" s="10" t="s">
        <v>222</v>
      </c>
      <c r="E469" s="10" t="s">
        <v>797</v>
      </c>
      <c r="F469" s="33" t="s">
        <v>376</v>
      </c>
      <c r="G469" s="33">
        <v>1</v>
      </c>
      <c r="H469" s="33">
        <v>0</v>
      </c>
      <c r="I469" s="33">
        <v>0</v>
      </c>
      <c r="J469" s="33">
        <v>0</v>
      </c>
      <c r="K469" s="33">
        <f>SUM(Tabla1[[#This Row],[PRIMER TRIMESTRE]:[CUARTO TRIMESTRE]])</f>
        <v>1</v>
      </c>
      <c r="L469" s="11">
        <v>15000</v>
      </c>
      <c r="M469" s="47">
        <f t="shared" si="8"/>
        <v>15000</v>
      </c>
      <c r="N469" s="11"/>
      <c r="O469" s="11"/>
      <c r="P469" s="10"/>
      <c r="Q469" s="10"/>
      <c r="R469" s="31"/>
      <c r="W469" s="4"/>
    </row>
    <row r="470" spans="1:23" ht="18.75" x14ac:dyDescent="0.3">
      <c r="A470" s="9" t="s">
        <v>744</v>
      </c>
      <c r="C470" s="62">
        <v>45111828</v>
      </c>
      <c r="D470" s="10" t="s">
        <v>222</v>
      </c>
      <c r="E470" s="10" t="s">
        <v>798</v>
      </c>
      <c r="F470" s="33" t="s">
        <v>376</v>
      </c>
      <c r="G470" s="33">
        <v>3</v>
      </c>
      <c r="H470" s="33">
        <v>0</v>
      </c>
      <c r="I470" s="33">
        <v>0</v>
      </c>
      <c r="J470" s="33">
        <v>0</v>
      </c>
      <c r="K470" s="33">
        <f>SUM(Tabla1[[#This Row],[PRIMER TRIMESTRE]:[CUARTO TRIMESTRE]])</f>
        <v>3</v>
      </c>
      <c r="L470" s="11">
        <v>30000</v>
      </c>
      <c r="M470" s="47">
        <f t="shared" ref="M470:M485" si="10">+K470*L470</f>
        <v>90000</v>
      </c>
      <c r="N470" s="11"/>
      <c r="O470" s="11"/>
      <c r="P470" s="10"/>
      <c r="Q470" s="10"/>
      <c r="R470" s="31"/>
      <c r="W470" s="4"/>
    </row>
    <row r="471" spans="1:23" ht="18.75" x14ac:dyDescent="0.3">
      <c r="A471" s="9" t="s">
        <v>744</v>
      </c>
      <c r="C471" s="62">
        <v>45121601</v>
      </c>
      <c r="D471" s="10" t="s">
        <v>222</v>
      </c>
      <c r="E471" s="10" t="s">
        <v>790</v>
      </c>
      <c r="F471" s="33" t="s">
        <v>376</v>
      </c>
      <c r="G471" s="33">
        <v>4</v>
      </c>
      <c r="H471" s="33">
        <v>0</v>
      </c>
      <c r="I471" s="33">
        <v>0</v>
      </c>
      <c r="J471" s="33">
        <v>0</v>
      </c>
      <c r="K471" s="33">
        <f>SUM(Tabla1[[#This Row],[PRIMER TRIMESTRE]:[CUARTO TRIMESTRE]])</f>
        <v>4</v>
      </c>
      <c r="L471" s="11">
        <v>15000</v>
      </c>
      <c r="M471" s="47">
        <f t="shared" si="10"/>
        <v>60000</v>
      </c>
      <c r="N471" s="11"/>
      <c r="O471" s="11"/>
      <c r="P471" s="10"/>
      <c r="Q471" s="10"/>
      <c r="R471" s="31"/>
      <c r="W471" s="4"/>
    </row>
    <row r="472" spans="1:23" ht="18.75" x14ac:dyDescent="0.3">
      <c r="A472" s="9" t="s">
        <v>744</v>
      </c>
      <c r="C472" s="62">
        <v>45121617</v>
      </c>
      <c r="D472" s="10" t="s">
        <v>222</v>
      </c>
      <c r="E472" s="10" t="s">
        <v>791</v>
      </c>
      <c r="F472" s="33" t="s">
        <v>376</v>
      </c>
      <c r="G472" s="33">
        <v>4</v>
      </c>
      <c r="H472" s="33">
        <v>0</v>
      </c>
      <c r="I472" s="33">
        <v>0</v>
      </c>
      <c r="J472" s="33">
        <v>0</v>
      </c>
      <c r="K472" s="33">
        <f>SUM(Tabla1[[#This Row],[PRIMER TRIMESTRE]:[CUARTO TRIMESTRE]])</f>
        <v>4</v>
      </c>
      <c r="L472" s="11">
        <v>2700</v>
      </c>
      <c r="M472" s="47">
        <f t="shared" si="10"/>
        <v>10800</v>
      </c>
      <c r="N472" s="11"/>
      <c r="O472" s="11"/>
      <c r="P472" s="10"/>
      <c r="Q472" s="10"/>
      <c r="R472" s="31"/>
      <c r="W472" s="4"/>
    </row>
    <row r="473" spans="1:23" ht="19.5" customHeight="1" x14ac:dyDescent="0.3">
      <c r="A473" s="9" t="s">
        <v>744</v>
      </c>
      <c r="C473" s="62">
        <v>45121617</v>
      </c>
      <c r="D473" s="10" t="s">
        <v>222</v>
      </c>
      <c r="E473" s="10" t="s">
        <v>789</v>
      </c>
      <c r="F473" s="33" t="s">
        <v>376</v>
      </c>
      <c r="G473" s="33">
        <v>4</v>
      </c>
      <c r="H473" s="33">
        <v>0</v>
      </c>
      <c r="I473" s="33">
        <v>0</v>
      </c>
      <c r="J473" s="33">
        <v>0</v>
      </c>
      <c r="K473" s="33">
        <f>SUM(Tabla1[[#This Row],[PRIMER TRIMESTRE]:[CUARTO TRIMESTRE]])</f>
        <v>4</v>
      </c>
      <c r="L473" s="11">
        <v>4500</v>
      </c>
      <c r="M473" s="47">
        <f t="shared" si="10"/>
        <v>18000</v>
      </c>
      <c r="N473" s="11"/>
      <c r="O473" s="11"/>
      <c r="P473" s="10"/>
      <c r="Q473" s="10"/>
      <c r="R473" s="31"/>
      <c r="W473" s="4"/>
    </row>
    <row r="474" spans="1:23" x14ac:dyDescent="0.25">
      <c r="A474" s="9" t="s">
        <v>744</v>
      </c>
      <c r="B474" s="9" t="s">
        <v>381</v>
      </c>
      <c r="C474" s="9">
        <v>45121602</v>
      </c>
      <c r="D474" s="10" t="s">
        <v>159</v>
      </c>
      <c r="E474" s="10" t="s">
        <v>788</v>
      </c>
      <c r="F474" s="33" t="s">
        <v>376</v>
      </c>
      <c r="G474" s="33">
        <v>2</v>
      </c>
      <c r="H474" s="33">
        <v>0</v>
      </c>
      <c r="I474" s="33">
        <v>0</v>
      </c>
      <c r="J474" s="33">
        <v>0</v>
      </c>
      <c r="K474" s="33">
        <f>SUM(Tabla1[[#This Row],[PRIMER TRIMESTRE]:[CUARTO TRIMESTRE]])</f>
        <v>2</v>
      </c>
      <c r="L474" s="11">
        <v>5500</v>
      </c>
      <c r="M474" s="47">
        <f t="shared" si="10"/>
        <v>11000</v>
      </c>
      <c r="N474" s="11"/>
      <c r="O474" s="10"/>
      <c r="P474" s="10"/>
      <c r="Q474" s="10"/>
      <c r="R474" s="31"/>
      <c r="W474" s="4"/>
    </row>
    <row r="475" spans="1:23" x14ac:dyDescent="0.25">
      <c r="A475" s="9" t="s">
        <v>744</v>
      </c>
      <c r="B475" s="9" t="s">
        <v>381</v>
      </c>
      <c r="C475" s="9">
        <v>45121602</v>
      </c>
      <c r="D475" s="10" t="s">
        <v>159</v>
      </c>
      <c r="E475" s="10" t="s">
        <v>795</v>
      </c>
      <c r="F475" s="33" t="s">
        <v>376</v>
      </c>
      <c r="G475" s="33">
        <v>3</v>
      </c>
      <c r="H475" s="33">
        <v>0</v>
      </c>
      <c r="I475" s="33">
        <v>0</v>
      </c>
      <c r="J475" s="33">
        <v>0</v>
      </c>
      <c r="K475" s="33">
        <f>SUM(Tabla1[[#This Row],[PRIMER TRIMESTRE]:[CUARTO TRIMESTRE]])</f>
        <v>3</v>
      </c>
      <c r="L475" s="11">
        <v>15000</v>
      </c>
      <c r="M475" s="47">
        <f t="shared" si="10"/>
        <v>45000</v>
      </c>
      <c r="N475" s="11"/>
      <c r="O475" s="10"/>
      <c r="P475" s="10"/>
      <c r="Q475" s="10"/>
      <c r="R475" s="31"/>
      <c r="W475" s="4"/>
    </row>
    <row r="476" spans="1:23" x14ac:dyDescent="0.25">
      <c r="A476" s="9" t="s">
        <v>745</v>
      </c>
      <c r="B476" s="9" t="s">
        <v>381</v>
      </c>
      <c r="C476" s="9">
        <v>25101507</v>
      </c>
      <c r="D476" s="10" t="s">
        <v>63</v>
      </c>
      <c r="E476" s="10" t="s">
        <v>746</v>
      </c>
      <c r="F476" s="33" t="s">
        <v>376</v>
      </c>
      <c r="G476" s="33">
        <v>0</v>
      </c>
      <c r="H476" s="33">
        <v>2</v>
      </c>
      <c r="I476" s="33">
        <v>0</v>
      </c>
      <c r="J476" s="33">
        <v>0</v>
      </c>
      <c r="K476" s="33">
        <f>SUM(Tabla1[[#This Row],[PRIMER TRIMESTRE]:[CUARTO TRIMESTRE]])</f>
        <v>2</v>
      </c>
      <c r="L476" s="11">
        <v>2000000</v>
      </c>
      <c r="M476" s="47">
        <f t="shared" si="10"/>
        <v>4000000</v>
      </c>
      <c r="N476" s="11"/>
      <c r="O476" s="10"/>
      <c r="P476" s="10"/>
      <c r="Q476" s="10"/>
      <c r="R476" s="31"/>
      <c r="W476" s="4"/>
    </row>
    <row r="477" spans="1:23" x14ac:dyDescent="0.25">
      <c r="A477" s="9" t="s">
        <v>745</v>
      </c>
      <c r="B477" s="9" t="s">
        <v>381</v>
      </c>
      <c r="C477" s="9">
        <v>25101501</v>
      </c>
      <c r="D477" s="10" t="s">
        <v>63</v>
      </c>
      <c r="E477" s="10" t="s">
        <v>747</v>
      </c>
      <c r="F477" s="33" t="s">
        <v>376</v>
      </c>
      <c r="G477" s="33">
        <v>0</v>
      </c>
      <c r="H477" s="33">
        <v>1</v>
      </c>
      <c r="I477" s="33">
        <v>0</v>
      </c>
      <c r="J477" s="33">
        <v>0</v>
      </c>
      <c r="K477" s="33">
        <f>SUM(Tabla1[[#This Row],[PRIMER TRIMESTRE]:[CUARTO TRIMESTRE]])</f>
        <v>1</v>
      </c>
      <c r="L477" s="11">
        <v>2000000</v>
      </c>
      <c r="M477" s="47">
        <f t="shared" si="10"/>
        <v>2000000</v>
      </c>
      <c r="N477" s="11"/>
      <c r="O477" s="10"/>
      <c r="P477" s="10"/>
      <c r="Q477" s="10"/>
      <c r="R477" s="31"/>
      <c r="W477" s="4"/>
    </row>
    <row r="478" spans="1:23" x14ac:dyDescent="0.25">
      <c r="A478" s="9" t="s">
        <v>748</v>
      </c>
      <c r="B478" s="9" t="s">
        <v>381</v>
      </c>
      <c r="C478" s="9">
        <v>40101701</v>
      </c>
      <c r="D478" s="10" t="s">
        <v>122</v>
      </c>
      <c r="E478" s="10" t="s">
        <v>749</v>
      </c>
      <c r="F478" s="33" t="s">
        <v>376</v>
      </c>
      <c r="G478" s="33">
        <v>0</v>
      </c>
      <c r="H478" s="33">
        <v>0</v>
      </c>
      <c r="I478" s="33">
        <v>2</v>
      </c>
      <c r="J478" s="33">
        <v>0</v>
      </c>
      <c r="K478" s="33">
        <f>SUM(Tabla1[[#This Row],[PRIMER TRIMESTRE]:[CUARTO TRIMESTRE]])</f>
        <v>2</v>
      </c>
      <c r="L478" s="11">
        <v>60000</v>
      </c>
      <c r="M478" s="47">
        <f t="shared" si="10"/>
        <v>120000</v>
      </c>
      <c r="N478" s="11"/>
      <c r="O478" s="10"/>
      <c r="P478" s="10"/>
      <c r="Q478" s="10"/>
      <c r="R478" s="31"/>
      <c r="W478" s="4"/>
    </row>
    <row r="479" spans="1:23" x14ac:dyDescent="0.25">
      <c r="A479" s="9" t="s">
        <v>748</v>
      </c>
      <c r="B479" s="9" t="s">
        <v>381</v>
      </c>
      <c r="C479" s="9">
        <v>40101701</v>
      </c>
      <c r="D479" s="10" t="s">
        <v>122</v>
      </c>
      <c r="E479" s="10" t="s">
        <v>776</v>
      </c>
      <c r="F479" s="33" t="s">
        <v>376</v>
      </c>
      <c r="G479" s="33">
        <v>0</v>
      </c>
      <c r="H479" s="33">
        <v>0</v>
      </c>
      <c r="I479" s="33">
        <v>5</v>
      </c>
      <c r="J479" s="33">
        <v>0</v>
      </c>
      <c r="K479" s="33">
        <f>SUM(Tabla1[[#This Row],[PRIMER TRIMESTRE]:[CUARTO TRIMESTRE]])</f>
        <v>5</v>
      </c>
      <c r="L479" s="11">
        <v>100000</v>
      </c>
      <c r="M479" s="47">
        <f t="shared" si="10"/>
        <v>500000</v>
      </c>
      <c r="N479" s="11"/>
      <c r="O479" s="10"/>
      <c r="P479" s="10"/>
      <c r="Q479" s="10"/>
      <c r="R479" s="31"/>
      <c r="W479" s="4"/>
    </row>
    <row r="480" spans="1:23" x14ac:dyDescent="0.25">
      <c r="A480" s="9" t="s">
        <v>748</v>
      </c>
      <c r="B480" s="9" t="s">
        <v>381</v>
      </c>
      <c r="C480" s="9">
        <v>40101701</v>
      </c>
      <c r="D480" s="10" t="s">
        <v>122</v>
      </c>
      <c r="E480" s="10" t="s">
        <v>775</v>
      </c>
      <c r="F480" s="33" t="s">
        <v>376</v>
      </c>
      <c r="G480" s="33">
        <v>0</v>
      </c>
      <c r="H480" s="33">
        <v>0</v>
      </c>
      <c r="I480" s="33">
        <v>6</v>
      </c>
      <c r="J480" s="33">
        <v>0</v>
      </c>
      <c r="K480" s="33">
        <f>SUM(Tabla1[[#This Row],[PRIMER TRIMESTRE]:[CUARTO TRIMESTRE]])</f>
        <v>6</v>
      </c>
      <c r="L480" s="11">
        <v>85000</v>
      </c>
      <c r="M480" s="47">
        <f t="shared" si="10"/>
        <v>510000</v>
      </c>
      <c r="N480" s="11"/>
      <c r="O480" s="11"/>
      <c r="P480" s="10"/>
      <c r="Q480" s="10"/>
      <c r="R480" s="31"/>
      <c r="W480" s="4"/>
    </row>
    <row r="481" spans="1:23" x14ac:dyDescent="0.25">
      <c r="A481" s="9" t="s">
        <v>748</v>
      </c>
      <c r="B481" s="9" t="s">
        <v>381</v>
      </c>
      <c r="C481" s="9">
        <v>40101704</v>
      </c>
      <c r="D481" s="10" t="s">
        <v>122</v>
      </c>
      <c r="E481" s="10" t="s">
        <v>750</v>
      </c>
      <c r="F481" s="33" t="s">
        <v>376</v>
      </c>
      <c r="G481" s="33">
        <v>0</v>
      </c>
      <c r="H481" s="33">
        <v>0</v>
      </c>
      <c r="I481" s="33">
        <v>2</v>
      </c>
      <c r="J481" s="33">
        <v>0</v>
      </c>
      <c r="K481" s="33">
        <f>SUM(Tabla1[[#This Row],[PRIMER TRIMESTRE]:[CUARTO TRIMESTRE]])</f>
        <v>2</v>
      </c>
      <c r="L481" s="11">
        <v>210000</v>
      </c>
      <c r="M481" s="47">
        <f t="shared" si="10"/>
        <v>420000</v>
      </c>
      <c r="N481" s="11"/>
      <c r="O481" s="10"/>
      <c r="P481" s="10"/>
      <c r="Q481" s="10"/>
      <c r="R481" s="31"/>
      <c r="W481" s="4"/>
    </row>
    <row r="482" spans="1:23" ht="18.75" x14ac:dyDescent="0.3">
      <c r="A482" s="9" t="s">
        <v>734</v>
      </c>
      <c r="B482" s="9" t="s">
        <v>740</v>
      </c>
      <c r="C482" s="62">
        <v>47121602</v>
      </c>
      <c r="D482" s="10" t="s">
        <v>220</v>
      </c>
      <c r="E482" s="10" t="s">
        <v>772</v>
      </c>
      <c r="F482" s="33" t="s">
        <v>376</v>
      </c>
      <c r="G482" s="33">
        <v>0</v>
      </c>
      <c r="H482" s="33">
        <v>2</v>
      </c>
      <c r="I482" s="33">
        <v>0</v>
      </c>
      <c r="J482" s="33">
        <v>0</v>
      </c>
      <c r="K482" s="33">
        <f>SUM(Tabla1[[#This Row],[PRIMER TRIMESTRE]:[CUARTO TRIMESTRE]])</f>
        <v>2</v>
      </c>
      <c r="L482" s="11">
        <v>40000</v>
      </c>
      <c r="M482" s="47">
        <f t="shared" si="10"/>
        <v>80000</v>
      </c>
      <c r="N482" s="11"/>
      <c r="O482" s="11"/>
      <c r="P482" s="10"/>
      <c r="Q482" s="10"/>
      <c r="R482" s="31"/>
      <c r="W482" s="4"/>
    </row>
    <row r="483" spans="1:23" x14ac:dyDescent="0.25">
      <c r="A483" s="9" t="s">
        <v>748</v>
      </c>
      <c r="B483" s="9" t="s">
        <v>381</v>
      </c>
      <c r="C483" s="9">
        <v>40101704</v>
      </c>
      <c r="D483" s="10" t="s">
        <v>122</v>
      </c>
      <c r="E483" s="10" t="s">
        <v>774</v>
      </c>
      <c r="F483" s="33" t="s">
        <v>376</v>
      </c>
      <c r="G483" s="33">
        <v>0</v>
      </c>
      <c r="H483" s="33">
        <v>0</v>
      </c>
      <c r="I483" s="33">
        <v>1</v>
      </c>
      <c r="J483" s="33">
        <v>0</v>
      </c>
      <c r="K483" s="33">
        <f>SUM(Tabla1[[#This Row],[PRIMER TRIMESTRE]:[CUARTO TRIMESTRE]])</f>
        <v>1</v>
      </c>
      <c r="L483" s="11">
        <v>300000</v>
      </c>
      <c r="M483" s="47">
        <f t="shared" si="10"/>
        <v>300000</v>
      </c>
      <c r="N483" s="11"/>
      <c r="O483" s="11"/>
      <c r="P483" s="10"/>
      <c r="Q483" s="10"/>
      <c r="R483" s="31"/>
      <c r="W483" s="4"/>
    </row>
    <row r="484" spans="1:23" ht="18.75" x14ac:dyDescent="0.3">
      <c r="A484" s="9" t="s">
        <v>744</v>
      </c>
      <c r="C484" s="62">
        <v>45121510</v>
      </c>
      <c r="D484" s="10" t="s">
        <v>222</v>
      </c>
      <c r="E484" s="10" t="s">
        <v>792</v>
      </c>
      <c r="F484" s="33" t="s">
        <v>376</v>
      </c>
      <c r="G484" s="33">
        <v>1</v>
      </c>
      <c r="H484" s="33">
        <v>0</v>
      </c>
      <c r="I484" s="33">
        <v>0</v>
      </c>
      <c r="J484" s="33">
        <v>0</v>
      </c>
      <c r="K484" s="33">
        <f>SUM(Tabla1[[#This Row],[PRIMER TRIMESTRE]:[CUARTO TRIMESTRE]])</f>
        <v>1</v>
      </c>
      <c r="L484" s="11">
        <v>80000</v>
      </c>
      <c r="M484" s="47">
        <f t="shared" si="10"/>
        <v>80000</v>
      </c>
      <c r="N484" s="11"/>
      <c r="O484" s="11"/>
      <c r="P484" s="10"/>
      <c r="Q484" s="10"/>
      <c r="R484" s="31"/>
      <c r="W484" s="4"/>
    </row>
    <row r="485" spans="1:23" ht="18.75" x14ac:dyDescent="0.3">
      <c r="A485" s="9" t="s">
        <v>744</v>
      </c>
      <c r="C485" s="62">
        <v>43223207</v>
      </c>
      <c r="D485" s="10" t="s">
        <v>222</v>
      </c>
      <c r="E485" s="10" t="s">
        <v>794</v>
      </c>
      <c r="F485" s="33" t="s">
        <v>376</v>
      </c>
      <c r="G485" s="33">
        <v>1</v>
      </c>
      <c r="H485" s="33">
        <v>0</v>
      </c>
      <c r="I485" s="33">
        <v>0</v>
      </c>
      <c r="J485" s="33">
        <v>0</v>
      </c>
      <c r="K485" s="33">
        <f>SUM(Tabla1[[#This Row],[PRIMER TRIMESTRE]:[CUARTO TRIMESTRE]])</f>
        <v>1</v>
      </c>
      <c r="L485" s="11">
        <v>60000</v>
      </c>
      <c r="M485" s="47">
        <f t="shared" si="10"/>
        <v>60000</v>
      </c>
      <c r="N485" s="11"/>
      <c r="O485" s="11"/>
      <c r="P485" s="10"/>
      <c r="Q485" s="10"/>
      <c r="R485" s="31"/>
      <c r="W485" s="4"/>
    </row>
    <row r="486" spans="1:23" ht="18.75" x14ac:dyDescent="0.3">
      <c r="A486" s="9" t="s">
        <v>874</v>
      </c>
      <c r="C486" s="62"/>
      <c r="D486" s="10"/>
      <c r="E486" s="10" t="s">
        <v>875</v>
      </c>
      <c r="F486" s="33" t="s">
        <v>376</v>
      </c>
      <c r="G486" s="33">
        <v>1</v>
      </c>
      <c r="H486" s="33">
        <v>1</v>
      </c>
      <c r="I486" s="33">
        <v>1</v>
      </c>
      <c r="J486" s="33">
        <v>1</v>
      </c>
      <c r="K486" s="33">
        <f>SUM(Tabla1[[#This Row],[PRIMER TRIMESTRE]:[CUARTO TRIMESTRE]])</f>
        <v>4</v>
      </c>
      <c r="L486" s="11">
        <v>125000</v>
      </c>
      <c r="M486" s="47">
        <f>+K486*L486</f>
        <v>500000</v>
      </c>
      <c r="N486" s="11"/>
      <c r="O486" s="11"/>
      <c r="P486" s="10"/>
      <c r="Q486" s="10"/>
      <c r="R486" s="31"/>
      <c r="W486" s="4"/>
    </row>
    <row r="487" spans="1:23" ht="18.75" x14ac:dyDescent="0.3">
      <c r="A487" s="9" t="s">
        <v>876</v>
      </c>
      <c r="C487" s="62"/>
      <c r="D487" s="10"/>
      <c r="E487" s="10" t="s">
        <v>877</v>
      </c>
      <c r="F487" s="33" t="s">
        <v>376</v>
      </c>
      <c r="G487" s="33">
        <v>0</v>
      </c>
      <c r="H487" s="33">
        <v>1</v>
      </c>
      <c r="I487" s="33">
        <v>0</v>
      </c>
      <c r="J487" s="33">
        <v>1</v>
      </c>
      <c r="K487" s="33">
        <f>SUM(Tabla1[[#This Row],[PRIMER TRIMESTRE]:[CUARTO TRIMESTRE]])</f>
        <v>2</v>
      </c>
      <c r="L487" s="11">
        <v>100000</v>
      </c>
      <c r="M487" s="47">
        <f>+K487*L487</f>
        <v>200000</v>
      </c>
      <c r="N487" s="11"/>
      <c r="O487" s="11"/>
      <c r="P487" s="10"/>
      <c r="Q487" s="10"/>
      <c r="R487" s="31"/>
      <c r="W487" s="4"/>
    </row>
    <row r="488" spans="1:23" ht="18.75" x14ac:dyDescent="0.3">
      <c r="A488" s="9" t="s">
        <v>879</v>
      </c>
      <c r="C488" s="62"/>
      <c r="D488" s="10"/>
      <c r="E488" s="10" t="s">
        <v>880</v>
      </c>
      <c r="F488" s="33" t="s">
        <v>376</v>
      </c>
      <c r="G488" s="33">
        <v>1</v>
      </c>
      <c r="H488" s="33">
        <v>0</v>
      </c>
      <c r="I488" s="33">
        <v>0</v>
      </c>
      <c r="J488" s="33">
        <v>0</v>
      </c>
      <c r="K488" s="33">
        <f>SUM(Tabla1[[#This Row],[PRIMER TRIMESTRE]:[CUARTO TRIMESTRE]])</f>
        <v>1</v>
      </c>
      <c r="L488" s="11">
        <v>150000</v>
      </c>
      <c r="M488" s="47">
        <f>+K488*L488</f>
        <v>150000</v>
      </c>
      <c r="N488" s="11"/>
      <c r="O488" s="11"/>
      <c r="P488" s="10"/>
      <c r="Q488" s="10"/>
      <c r="R488" s="31"/>
      <c r="W488" s="4"/>
    </row>
    <row r="489" spans="1:23" ht="18.75" x14ac:dyDescent="0.3">
      <c r="A489" s="9" t="s">
        <v>872</v>
      </c>
      <c r="C489" s="62"/>
      <c r="D489" s="10"/>
      <c r="E489" s="10" t="s">
        <v>873</v>
      </c>
      <c r="F489" s="33" t="s">
        <v>376</v>
      </c>
      <c r="G489" s="33">
        <v>1</v>
      </c>
      <c r="H489" s="33">
        <v>1</v>
      </c>
      <c r="I489" s="33">
        <v>1</v>
      </c>
      <c r="J489" s="33">
        <v>1</v>
      </c>
      <c r="K489" s="33">
        <f>SUM(Tabla1[[#This Row],[PRIMER TRIMESTRE]:[CUARTO TRIMESTRE]])</f>
        <v>4</v>
      </c>
      <c r="L489" s="11">
        <v>75000</v>
      </c>
      <c r="M489" s="47">
        <f>+K489*L489</f>
        <v>300000</v>
      </c>
      <c r="N489" s="11"/>
      <c r="O489" s="11"/>
      <c r="P489" s="10"/>
      <c r="Q489" s="10"/>
      <c r="R489" s="31"/>
      <c r="W489" s="4"/>
    </row>
    <row r="490" spans="1:23" ht="18.75" x14ac:dyDescent="0.3">
      <c r="A490" s="9" t="s">
        <v>895</v>
      </c>
      <c r="C490" s="62"/>
      <c r="D490" s="49"/>
      <c r="E490" s="49" t="s">
        <v>896</v>
      </c>
      <c r="F490" s="50" t="s">
        <v>376</v>
      </c>
      <c r="G490" s="50">
        <v>6</v>
      </c>
      <c r="H490" s="50">
        <v>0</v>
      </c>
      <c r="I490" s="50">
        <v>0</v>
      </c>
      <c r="J490" s="50">
        <v>0</v>
      </c>
      <c r="K490" s="50">
        <f>SUM(Tabla1[[#This Row],[PRIMER TRIMESTRE]:[CUARTO TRIMESTRE]])</f>
        <v>6</v>
      </c>
      <c r="L490" s="51">
        <v>33333.33</v>
      </c>
      <c r="M490" s="47">
        <f t="shared" ref="M490:M491" si="11">+K490*L490</f>
        <v>199999.98</v>
      </c>
      <c r="N490" s="51"/>
      <c r="O490" s="51"/>
      <c r="P490" s="49"/>
      <c r="Q490" s="49"/>
      <c r="R490" s="63"/>
      <c r="W490" s="4"/>
    </row>
    <row r="491" spans="1:23" ht="18.75" x14ac:dyDescent="0.3">
      <c r="A491" s="9" t="s">
        <v>897</v>
      </c>
      <c r="C491" s="62"/>
      <c r="D491" s="49"/>
      <c r="E491" s="10" t="s">
        <v>898</v>
      </c>
      <c r="F491" s="33" t="s">
        <v>376</v>
      </c>
      <c r="G491" s="50">
        <v>0</v>
      </c>
      <c r="H491" s="50">
        <v>2000</v>
      </c>
      <c r="I491" s="50">
        <v>0</v>
      </c>
      <c r="J491" s="50">
        <v>0</v>
      </c>
      <c r="K491" s="50">
        <f>SUM(Tabla1[[#This Row],[PRIMER TRIMESTRE]:[CUARTO TRIMESTRE]])</f>
        <v>2000</v>
      </c>
      <c r="L491" s="51">
        <v>500</v>
      </c>
      <c r="M491" s="47">
        <f t="shared" si="11"/>
        <v>1000000</v>
      </c>
      <c r="N491" s="51"/>
      <c r="O491" s="51"/>
      <c r="P491" s="49"/>
      <c r="Q491" s="49"/>
      <c r="R491" s="63"/>
      <c r="W491" s="4"/>
    </row>
    <row r="492" spans="1:23" x14ac:dyDescent="0.25">
      <c r="A492" s="9" t="s">
        <v>760</v>
      </c>
      <c r="C492" s="9">
        <v>43231512</v>
      </c>
      <c r="D492" s="49"/>
      <c r="E492" s="49" t="s">
        <v>901</v>
      </c>
      <c r="F492" s="50" t="s">
        <v>376</v>
      </c>
      <c r="G492" s="50">
        <v>0</v>
      </c>
      <c r="H492" s="50">
        <v>0</v>
      </c>
      <c r="I492" s="50">
        <v>1</v>
      </c>
      <c r="J492" s="50">
        <v>0</v>
      </c>
      <c r="K492" s="50">
        <f>SUM(Tabla1[[#This Row],[PRIMER TRIMESTRE]:[CUARTO TRIMESTRE]])</f>
        <v>1</v>
      </c>
      <c r="L492" s="51">
        <v>2000000</v>
      </c>
      <c r="M492" s="47">
        <f>+K492*L492</f>
        <v>2000000</v>
      </c>
      <c r="N492" s="51"/>
      <c r="O492" s="51"/>
      <c r="P492" s="49"/>
      <c r="Q492" s="49"/>
      <c r="R492" s="63"/>
      <c r="W492" s="4"/>
    </row>
    <row r="493" spans="1:23" ht="18.75" x14ac:dyDescent="0.3">
      <c r="A493" s="9" t="s">
        <v>902</v>
      </c>
      <c r="C493" s="62"/>
      <c r="D493" s="49"/>
      <c r="E493" s="49" t="s">
        <v>903</v>
      </c>
      <c r="F493" s="50" t="s">
        <v>376</v>
      </c>
      <c r="G493" s="50">
        <v>0</v>
      </c>
      <c r="H493" s="50">
        <v>1</v>
      </c>
      <c r="I493" s="50">
        <v>0</v>
      </c>
      <c r="J493" s="50">
        <v>0</v>
      </c>
      <c r="K493" s="50">
        <f>SUM(Tabla1[[#This Row],[PRIMER TRIMESTRE]:[CUARTO TRIMESTRE]])</f>
        <v>1</v>
      </c>
      <c r="L493" s="51">
        <v>1000000</v>
      </c>
      <c r="M493" s="47">
        <f>+K493*L493</f>
        <v>1000000</v>
      </c>
      <c r="N493" s="51"/>
      <c r="O493" s="51"/>
      <c r="P493" s="49"/>
      <c r="Q493" s="49"/>
      <c r="R493" s="63"/>
      <c r="W493" s="4"/>
    </row>
    <row r="494" spans="1:23" x14ac:dyDescent="0.25">
      <c r="D494" s="10"/>
      <c r="E494" s="10"/>
      <c r="F494" s="33"/>
      <c r="G494" s="36"/>
      <c r="H494" s="36"/>
      <c r="I494" s="36"/>
      <c r="J494" s="36"/>
      <c r="K494" s="36"/>
      <c r="L494" s="10"/>
      <c r="M494" s="48">
        <f>SUBTOTAL(109,Tabla1[COSTO TOTAL UNITARIO])</f>
        <v>122086223.77300003</v>
      </c>
      <c r="N494" s="11"/>
      <c r="O494" s="10"/>
      <c r="P494" s="10"/>
      <c r="Q494" s="10"/>
      <c r="R494" s="24"/>
      <c r="W494" s="4" t="s">
        <v>134</v>
      </c>
    </row>
    <row r="495" spans="1:23" x14ac:dyDescent="0.25">
      <c r="R495" s="1"/>
      <c r="W495" s="4" t="s">
        <v>135</v>
      </c>
    </row>
    <row r="496" spans="1:23" x14ac:dyDescent="0.25">
      <c r="R496" s="1"/>
      <c r="W496" s="4" t="s">
        <v>136</v>
      </c>
    </row>
    <row r="497" spans="18:23" x14ac:dyDescent="0.25">
      <c r="R497" s="1"/>
      <c r="W497" s="4" t="s">
        <v>137</v>
      </c>
    </row>
    <row r="498" spans="18:23" x14ac:dyDescent="0.25">
      <c r="R498" s="1"/>
      <c r="W498" s="4" t="s">
        <v>138</v>
      </c>
    </row>
    <row r="499" spans="18:23" x14ac:dyDescent="0.25">
      <c r="R499" s="1"/>
      <c r="W499" s="4" t="s">
        <v>139</v>
      </c>
    </row>
    <row r="500" spans="18:23" x14ac:dyDescent="0.25">
      <c r="R500" s="1"/>
      <c r="W500" s="4" t="s">
        <v>140</v>
      </c>
    </row>
    <row r="501" spans="18:23" x14ac:dyDescent="0.25">
      <c r="R501" s="1"/>
      <c r="W501" s="4" t="s">
        <v>141</v>
      </c>
    </row>
    <row r="502" spans="18:23" x14ac:dyDescent="0.25">
      <c r="R502" s="1"/>
      <c r="W502" s="4" t="s">
        <v>142</v>
      </c>
    </row>
    <row r="503" spans="18:23" x14ac:dyDescent="0.25">
      <c r="R503" s="1"/>
      <c r="W503" s="4" t="s">
        <v>143</v>
      </c>
    </row>
    <row r="504" spans="18:23" x14ac:dyDescent="0.25">
      <c r="R504" s="1"/>
      <c r="W504" s="4" t="s">
        <v>144</v>
      </c>
    </row>
    <row r="505" spans="18:23" x14ac:dyDescent="0.25">
      <c r="R505" s="1"/>
      <c r="W505" s="4" t="s">
        <v>145</v>
      </c>
    </row>
    <row r="506" spans="18:23" x14ac:dyDescent="0.25">
      <c r="R506" s="1"/>
      <c r="W506" s="4" t="s">
        <v>146</v>
      </c>
    </row>
    <row r="507" spans="18:23" x14ac:dyDescent="0.25">
      <c r="R507" s="1"/>
      <c r="W507" s="4" t="s">
        <v>147</v>
      </c>
    </row>
    <row r="508" spans="18:23" x14ac:dyDescent="0.25">
      <c r="R508" s="1"/>
      <c r="W508" s="4" t="s">
        <v>148</v>
      </c>
    </row>
    <row r="509" spans="18:23" x14ac:dyDescent="0.25">
      <c r="R509" s="1"/>
      <c r="W509" s="4" t="s">
        <v>149</v>
      </c>
    </row>
    <row r="510" spans="18:23" x14ac:dyDescent="0.25">
      <c r="R510" s="1"/>
      <c r="W510" s="4" t="s">
        <v>150</v>
      </c>
    </row>
    <row r="511" spans="18:23" x14ac:dyDescent="0.25">
      <c r="R511" s="1"/>
      <c r="W511" s="4" t="s">
        <v>151</v>
      </c>
    </row>
    <row r="512" spans="18:23" x14ac:dyDescent="0.25">
      <c r="R512" s="1"/>
      <c r="W512" s="4" t="s">
        <v>152</v>
      </c>
    </row>
    <row r="513" spans="18:23" x14ac:dyDescent="0.25">
      <c r="R513" s="1"/>
      <c r="W513" s="4" t="s">
        <v>153</v>
      </c>
    </row>
    <row r="514" spans="18:23" x14ac:dyDescent="0.25">
      <c r="R514" s="1"/>
      <c r="W514" s="4" t="s">
        <v>154</v>
      </c>
    </row>
    <row r="515" spans="18:23" x14ac:dyDescent="0.25">
      <c r="R515" s="1"/>
      <c r="W515" s="4" t="s">
        <v>155</v>
      </c>
    </row>
    <row r="516" spans="18:23" x14ac:dyDescent="0.25">
      <c r="R516" s="1"/>
      <c r="W516" s="4" t="s">
        <v>156</v>
      </c>
    </row>
    <row r="517" spans="18:23" x14ac:dyDescent="0.25">
      <c r="R517" s="1"/>
      <c r="W517" s="4" t="s">
        <v>157</v>
      </c>
    </row>
    <row r="518" spans="18:23" x14ac:dyDescent="0.25">
      <c r="R518" s="1"/>
      <c r="W518" s="4" t="s">
        <v>158</v>
      </c>
    </row>
    <row r="519" spans="18:23" x14ac:dyDescent="0.25">
      <c r="R519" s="1"/>
      <c r="W519" s="4" t="s">
        <v>159</v>
      </c>
    </row>
    <row r="520" spans="18:23" x14ac:dyDescent="0.25">
      <c r="R520" s="1"/>
      <c r="W520" s="4" t="s">
        <v>160</v>
      </c>
    </row>
    <row r="521" spans="18:23" x14ac:dyDescent="0.25">
      <c r="R521" s="1"/>
      <c r="W521" s="4" t="s">
        <v>161</v>
      </c>
    </row>
    <row r="522" spans="18:23" x14ac:dyDescent="0.25">
      <c r="R522" s="1"/>
      <c r="W522" s="4" t="s">
        <v>162</v>
      </c>
    </row>
    <row r="523" spans="18:23" x14ac:dyDescent="0.25">
      <c r="R523" s="1"/>
      <c r="W523" s="4" t="s">
        <v>163</v>
      </c>
    </row>
    <row r="524" spans="18:23" x14ac:dyDescent="0.25">
      <c r="R524" s="1"/>
      <c r="W524" s="4" t="s">
        <v>164</v>
      </c>
    </row>
    <row r="525" spans="18:23" x14ac:dyDescent="0.25">
      <c r="R525" s="1"/>
      <c r="W525" s="4" t="s">
        <v>165</v>
      </c>
    </row>
    <row r="526" spans="18:23" x14ac:dyDescent="0.25">
      <c r="R526" s="1"/>
      <c r="W526" s="4" t="s">
        <v>166</v>
      </c>
    </row>
    <row r="527" spans="18:23" x14ac:dyDescent="0.25">
      <c r="R527" s="1"/>
      <c r="W527" s="4" t="s">
        <v>167</v>
      </c>
    </row>
    <row r="528" spans="18:23" x14ac:dyDescent="0.25">
      <c r="R528" s="1"/>
      <c r="W528" s="4" t="s">
        <v>168</v>
      </c>
    </row>
    <row r="529" spans="18:23" x14ac:dyDescent="0.25">
      <c r="R529" s="1"/>
      <c r="W529" s="4" t="s">
        <v>169</v>
      </c>
    </row>
    <row r="530" spans="18:23" x14ac:dyDescent="0.25">
      <c r="R530" s="1"/>
      <c r="W530" s="4" t="s">
        <v>170</v>
      </c>
    </row>
    <row r="531" spans="18:23" x14ac:dyDescent="0.25">
      <c r="R531" s="1"/>
      <c r="W531" s="4" t="s">
        <v>171</v>
      </c>
    </row>
    <row r="532" spans="18:23" x14ac:dyDescent="0.25">
      <c r="R532" s="1"/>
      <c r="W532" s="4" t="s">
        <v>172</v>
      </c>
    </row>
    <row r="533" spans="18:23" x14ac:dyDescent="0.25">
      <c r="R533" s="1"/>
      <c r="W533" s="4" t="s">
        <v>173</v>
      </c>
    </row>
    <row r="534" spans="18:23" x14ac:dyDescent="0.25">
      <c r="R534" s="1"/>
      <c r="W534" s="4" t="s">
        <v>174</v>
      </c>
    </row>
    <row r="535" spans="18:23" x14ac:dyDescent="0.25">
      <c r="R535" s="1"/>
      <c r="W535" s="4" t="s">
        <v>175</v>
      </c>
    </row>
    <row r="536" spans="18:23" x14ac:dyDescent="0.25">
      <c r="R536" s="1"/>
      <c r="W536" s="4" t="s">
        <v>176</v>
      </c>
    </row>
    <row r="537" spans="18:23" x14ac:dyDescent="0.25">
      <c r="R537" s="1"/>
      <c r="W537" s="4" t="s">
        <v>177</v>
      </c>
    </row>
    <row r="538" spans="18:23" x14ac:dyDescent="0.25">
      <c r="R538" s="1"/>
      <c r="W538" s="4" t="s">
        <v>178</v>
      </c>
    </row>
    <row r="539" spans="18:23" x14ac:dyDescent="0.25">
      <c r="R539" s="1"/>
      <c r="W539" s="4" t="s">
        <v>179</v>
      </c>
    </row>
    <row r="540" spans="18:23" x14ac:dyDescent="0.25">
      <c r="R540" s="1"/>
      <c r="W540" s="4" t="s">
        <v>180</v>
      </c>
    </row>
    <row r="541" spans="18:23" x14ac:dyDescent="0.25">
      <c r="R541" s="1"/>
      <c r="W541" s="4" t="s">
        <v>181</v>
      </c>
    </row>
    <row r="542" spans="18:23" x14ac:dyDescent="0.25">
      <c r="R542" s="1"/>
      <c r="W542" s="4" t="s">
        <v>182</v>
      </c>
    </row>
    <row r="543" spans="18:23" x14ac:dyDescent="0.25">
      <c r="R543" s="1"/>
      <c r="W543" s="4" t="s">
        <v>183</v>
      </c>
    </row>
    <row r="544" spans="18:23" x14ac:dyDescent="0.25">
      <c r="R544" s="1"/>
      <c r="W544" s="4" t="s">
        <v>184</v>
      </c>
    </row>
    <row r="545" spans="18:23" x14ac:dyDescent="0.25">
      <c r="R545" s="1"/>
      <c r="W545" s="4" t="s">
        <v>185</v>
      </c>
    </row>
    <row r="546" spans="18:23" x14ac:dyDescent="0.25">
      <c r="R546" s="1"/>
      <c r="W546" s="4" t="s">
        <v>186</v>
      </c>
    </row>
    <row r="547" spans="18:23" x14ac:dyDescent="0.25">
      <c r="R547" s="1"/>
      <c r="W547" s="4" t="s">
        <v>187</v>
      </c>
    </row>
    <row r="548" spans="18:23" x14ac:dyDescent="0.25">
      <c r="R548" s="1"/>
      <c r="W548" s="4" t="s">
        <v>188</v>
      </c>
    </row>
    <row r="549" spans="18:23" x14ac:dyDescent="0.25">
      <c r="R549" s="1"/>
      <c r="W549" s="4" t="s">
        <v>189</v>
      </c>
    </row>
    <row r="550" spans="18:23" x14ac:dyDescent="0.25">
      <c r="R550" s="1"/>
      <c r="W550" s="4" t="s">
        <v>190</v>
      </c>
    </row>
    <row r="551" spans="18:23" x14ac:dyDescent="0.25">
      <c r="R551" s="1"/>
      <c r="W551" s="4" t="s">
        <v>191</v>
      </c>
    </row>
    <row r="552" spans="18:23" x14ac:dyDescent="0.25">
      <c r="R552" s="1"/>
      <c r="W552" s="4" t="s">
        <v>192</v>
      </c>
    </row>
    <row r="553" spans="18:23" x14ac:dyDescent="0.25">
      <c r="R553" s="1"/>
      <c r="W553" s="4" t="s">
        <v>193</v>
      </c>
    </row>
    <row r="554" spans="18:23" x14ac:dyDescent="0.25">
      <c r="R554" s="1"/>
      <c r="W554" s="4" t="s">
        <v>194</v>
      </c>
    </row>
    <row r="555" spans="18:23" x14ac:dyDescent="0.25">
      <c r="R555" s="1"/>
      <c r="W555" s="4" t="s">
        <v>195</v>
      </c>
    </row>
    <row r="556" spans="18:23" x14ac:dyDescent="0.25">
      <c r="R556" s="1"/>
      <c r="W556" s="4" t="s">
        <v>196</v>
      </c>
    </row>
    <row r="557" spans="18:23" x14ac:dyDescent="0.25">
      <c r="R557" s="1"/>
      <c r="W557" s="4" t="s">
        <v>197</v>
      </c>
    </row>
    <row r="558" spans="18:23" x14ac:dyDescent="0.25">
      <c r="R558" s="1"/>
      <c r="W558" s="4" t="s">
        <v>198</v>
      </c>
    </row>
    <row r="559" spans="18:23" x14ac:dyDescent="0.25">
      <c r="R559" s="1"/>
      <c r="W559" s="4" t="s">
        <v>199</v>
      </c>
    </row>
    <row r="560" spans="18:23" x14ac:dyDescent="0.25">
      <c r="R560" s="1"/>
      <c r="W560" s="4" t="s">
        <v>200</v>
      </c>
    </row>
    <row r="561" spans="18:23" x14ac:dyDescent="0.25">
      <c r="R561" s="1"/>
      <c r="W561" s="4" t="s">
        <v>201</v>
      </c>
    </row>
    <row r="562" spans="18:23" x14ac:dyDescent="0.25">
      <c r="R562" s="1"/>
      <c r="W562" s="4" t="s">
        <v>202</v>
      </c>
    </row>
    <row r="563" spans="18:23" x14ac:dyDescent="0.25">
      <c r="R563" s="1"/>
      <c r="W563" s="4" t="s">
        <v>203</v>
      </c>
    </row>
    <row r="564" spans="18:23" x14ac:dyDescent="0.25">
      <c r="R564" s="1"/>
      <c r="W564" s="4" t="s">
        <v>204</v>
      </c>
    </row>
    <row r="565" spans="18:23" x14ac:dyDescent="0.25">
      <c r="R565" s="1"/>
      <c r="W565" s="4" t="s">
        <v>205</v>
      </c>
    </row>
    <row r="566" spans="18:23" x14ac:dyDescent="0.25">
      <c r="R566" s="1"/>
      <c r="W566" s="4" t="s">
        <v>206</v>
      </c>
    </row>
    <row r="567" spans="18:23" x14ac:dyDescent="0.25">
      <c r="R567" s="1"/>
      <c r="W567" s="4" t="s">
        <v>207</v>
      </c>
    </row>
    <row r="568" spans="18:23" x14ac:dyDescent="0.25">
      <c r="R568" s="1"/>
      <c r="W568" s="4" t="s">
        <v>208</v>
      </c>
    </row>
    <row r="569" spans="18:23" x14ac:dyDescent="0.25">
      <c r="R569" s="1"/>
      <c r="W569" s="4" t="s">
        <v>209</v>
      </c>
    </row>
    <row r="570" spans="18:23" x14ac:dyDescent="0.25">
      <c r="R570" s="1"/>
      <c r="W570" s="4" t="s">
        <v>210</v>
      </c>
    </row>
    <row r="571" spans="18:23" x14ac:dyDescent="0.25">
      <c r="R571" s="1"/>
      <c r="W571" s="4" t="s">
        <v>211</v>
      </c>
    </row>
    <row r="572" spans="18:23" x14ac:dyDescent="0.25">
      <c r="R572" s="1"/>
      <c r="W572" s="4" t="s">
        <v>212</v>
      </c>
    </row>
    <row r="573" spans="18:23" x14ac:dyDescent="0.25">
      <c r="R573" s="1"/>
      <c r="W573" s="4" t="s">
        <v>213</v>
      </c>
    </row>
    <row r="574" spans="18:23" x14ac:dyDescent="0.25">
      <c r="R574" s="1"/>
      <c r="W574" s="4" t="s">
        <v>214</v>
      </c>
    </row>
    <row r="575" spans="18:23" x14ac:dyDescent="0.25">
      <c r="R575" s="1"/>
      <c r="W575" s="4" t="s">
        <v>215</v>
      </c>
    </row>
    <row r="576" spans="18:23" x14ac:dyDescent="0.25">
      <c r="R576" s="1"/>
      <c r="W576" s="4" t="s">
        <v>216</v>
      </c>
    </row>
    <row r="577" spans="18:23" x14ac:dyDescent="0.25">
      <c r="R577" s="1"/>
      <c r="W577" s="4" t="s">
        <v>217</v>
      </c>
    </row>
    <row r="578" spans="18:23" x14ac:dyDescent="0.25">
      <c r="R578" s="1"/>
      <c r="W578" s="4" t="s">
        <v>218</v>
      </c>
    </row>
    <row r="579" spans="18:23" x14ac:dyDescent="0.25">
      <c r="R579" s="1"/>
      <c r="W579" s="4" t="s">
        <v>219</v>
      </c>
    </row>
    <row r="580" spans="18:23" x14ac:dyDescent="0.25">
      <c r="R580" s="1"/>
      <c r="W580" s="4" t="s">
        <v>220</v>
      </c>
    </row>
    <row r="581" spans="18:23" x14ac:dyDescent="0.25">
      <c r="R581" s="1"/>
      <c r="W581" s="4" t="s">
        <v>221</v>
      </c>
    </row>
    <row r="582" spans="18:23" x14ac:dyDescent="0.25">
      <c r="R582" s="1"/>
      <c r="W582" s="4" t="s">
        <v>222</v>
      </c>
    </row>
    <row r="583" spans="18:23" x14ac:dyDescent="0.25">
      <c r="R583" s="1"/>
      <c r="W583" s="4" t="s">
        <v>223</v>
      </c>
    </row>
    <row r="584" spans="18:23" x14ac:dyDescent="0.25">
      <c r="R584" s="1"/>
      <c r="W584" s="4" t="s">
        <v>224</v>
      </c>
    </row>
    <row r="585" spans="18:23" x14ac:dyDescent="0.25">
      <c r="R585" s="1"/>
      <c r="W585" s="4" t="s">
        <v>225</v>
      </c>
    </row>
    <row r="586" spans="18:23" x14ac:dyDescent="0.25">
      <c r="R586" s="1"/>
      <c r="W586" s="4" t="s">
        <v>226</v>
      </c>
    </row>
    <row r="587" spans="18:23" x14ac:dyDescent="0.25">
      <c r="R587" s="1"/>
      <c r="W587" s="4" t="s">
        <v>227</v>
      </c>
    </row>
    <row r="588" spans="18:23" x14ac:dyDescent="0.25">
      <c r="R588" s="1"/>
      <c r="W588" s="4" t="s">
        <v>228</v>
      </c>
    </row>
    <row r="589" spans="18:23" x14ac:dyDescent="0.25">
      <c r="R589" s="1"/>
      <c r="W589" s="4" t="s">
        <v>229</v>
      </c>
    </row>
    <row r="590" spans="18:23" x14ac:dyDescent="0.25">
      <c r="R590" s="1"/>
      <c r="W590" s="4" t="s">
        <v>230</v>
      </c>
    </row>
    <row r="591" spans="18:23" x14ac:dyDescent="0.25">
      <c r="R591" s="1"/>
      <c r="W591" s="4" t="s">
        <v>231</v>
      </c>
    </row>
    <row r="592" spans="18:23" x14ac:dyDescent="0.25">
      <c r="R592" s="1"/>
      <c r="W592" s="4" t="s">
        <v>232</v>
      </c>
    </row>
    <row r="593" spans="18:23" x14ac:dyDescent="0.25">
      <c r="R593" s="1"/>
      <c r="W593" s="4" t="s">
        <v>233</v>
      </c>
    </row>
    <row r="594" spans="18:23" x14ac:dyDescent="0.25">
      <c r="R594" s="1"/>
      <c r="W594" s="4" t="s">
        <v>234</v>
      </c>
    </row>
    <row r="595" spans="18:23" x14ac:dyDescent="0.25">
      <c r="R595" s="1"/>
      <c r="W595" s="4" t="s">
        <v>235</v>
      </c>
    </row>
    <row r="596" spans="18:23" x14ac:dyDescent="0.25">
      <c r="R596" s="1"/>
      <c r="W596" s="4" t="s">
        <v>236</v>
      </c>
    </row>
    <row r="597" spans="18:23" x14ac:dyDescent="0.25">
      <c r="R597" s="1"/>
      <c r="W597" s="4" t="s">
        <v>237</v>
      </c>
    </row>
    <row r="598" spans="18:23" x14ac:dyDescent="0.25">
      <c r="R598" s="1"/>
      <c r="W598" s="4" t="s">
        <v>238</v>
      </c>
    </row>
    <row r="599" spans="18:23" x14ac:dyDescent="0.25">
      <c r="R599" s="1"/>
      <c r="W599" s="4" t="s">
        <v>239</v>
      </c>
    </row>
    <row r="600" spans="18:23" x14ac:dyDescent="0.25">
      <c r="R600" s="1"/>
      <c r="W600" s="4" t="s">
        <v>240</v>
      </c>
    </row>
    <row r="601" spans="18:23" x14ac:dyDescent="0.25">
      <c r="R601" s="1"/>
      <c r="W601" s="4" t="s">
        <v>241</v>
      </c>
    </row>
    <row r="602" spans="18:23" x14ac:dyDescent="0.25">
      <c r="R602" s="1"/>
      <c r="W602" s="4" t="s">
        <v>242</v>
      </c>
    </row>
    <row r="603" spans="18:23" x14ac:dyDescent="0.25">
      <c r="R603" s="1"/>
      <c r="W603" s="4" t="s">
        <v>243</v>
      </c>
    </row>
    <row r="604" spans="18:23" x14ac:dyDescent="0.25">
      <c r="R604" s="1"/>
      <c r="W604" s="4" t="s">
        <v>244</v>
      </c>
    </row>
    <row r="605" spans="18:23" x14ac:dyDescent="0.25">
      <c r="R605" s="1"/>
      <c r="W605" s="4" t="s">
        <v>245</v>
      </c>
    </row>
    <row r="606" spans="18:23" x14ac:dyDescent="0.25">
      <c r="R606" s="1"/>
      <c r="W606" s="4" t="s">
        <v>246</v>
      </c>
    </row>
    <row r="607" spans="18:23" x14ac:dyDescent="0.25">
      <c r="R607" s="1"/>
      <c r="W607" s="3" t="s">
        <v>14</v>
      </c>
    </row>
    <row r="608" spans="18:23" x14ac:dyDescent="0.25">
      <c r="R608" s="1"/>
      <c r="W608" s="4" t="s">
        <v>247</v>
      </c>
    </row>
    <row r="609" spans="18:23" x14ac:dyDescent="0.25">
      <c r="R609" s="1"/>
      <c r="W609" s="4" t="s">
        <v>248</v>
      </c>
    </row>
    <row r="610" spans="18:23" x14ac:dyDescent="0.25">
      <c r="R610" s="1"/>
      <c r="W610" s="4" t="s">
        <v>249</v>
      </c>
    </row>
    <row r="611" spans="18:23" x14ac:dyDescent="0.25">
      <c r="R611" s="1"/>
      <c r="W611" s="4" t="s">
        <v>250</v>
      </c>
    </row>
    <row r="612" spans="18:23" x14ac:dyDescent="0.25">
      <c r="R612" s="1"/>
      <c r="W612" s="4" t="s">
        <v>251</v>
      </c>
    </row>
    <row r="613" spans="18:23" x14ac:dyDescent="0.25">
      <c r="R613" s="1"/>
      <c r="W613" s="4" t="s">
        <v>252</v>
      </c>
    </row>
    <row r="614" spans="18:23" x14ac:dyDescent="0.25">
      <c r="R614" s="1"/>
      <c r="W614" s="4" t="s">
        <v>253</v>
      </c>
    </row>
    <row r="615" spans="18:23" x14ac:dyDescent="0.25">
      <c r="R615" s="1"/>
      <c r="W615" s="4" t="s">
        <v>254</v>
      </c>
    </row>
    <row r="616" spans="18:23" x14ac:dyDescent="0.25">
      <c r="R616" s="1"/>
      <c r="W616" s="4" t="s">
        <v>255</v>
      </c>
    </row>
    <row r="617" spans="18:23" x14ac:dyDescent="0.25">
      <c r="R617" s="1"/>
      <c r="W617" s="4" t="s">
        <v>256</v>
      </c>
    </row>
    <row r="618" spans="18:23" x14ac:dyDescent="0.25">
      <c r="R618" s="1"/>
      <c r="W618" s="4" t="s">
        <v>257</v>
      </c>
    </row>
    <row r="619" spans="18:23" x14ac:dyDescent="0.25">
      <c r="R619" s="1"/>
      <c r="W619" s="4" t="s">
        <v>258</v>
      </c>
    </row>
    <row r="620" spans="18:23" x14ac:dyDescent="0.25">
      <c r="R620" s="1"/>
      <c r="W620" s="4" t="s">
        <v>259</v>
      </c>
    </row>
    <row r="621" spans="18:23" x14ac:dyDescent="0.25">
      <c r="R621" s="1"/>
      <c r="W621" s="4" t="s">
        <v>260</v>
      </c>
    </row>
    <row r="622" spans="18:23" x14ac:dyDescent="0.25">
      <c r="R622" s="1"/>
      <c r="W622" s="4" t="s">
        <v>261</v>
      </c>
    </row>
    <row r="623" spans="18:23" x14ac:dyDescent="0.25">
      <c r="R623" s="1"/>
      <c r="W623" s="4" t="s">
        <v>262</v>
      </c>
    </row>
    <row r="624" spans="18:23" x14ac:dyDescent="0.25">
      <c r="R624" s="1"/>
      <c r="W624" s="4" t="s">
        <v>263</v>
      </c>
    </row>
    <row r="625" spans="18:23" x14ac:dyDescent="0.25">
      <c r="R625" s="1"/>
      <c r="W625" s="4" t="s">
        <v>264</v>
      </c>
    </row>
    <row r="626" spans="18:23" x14ac:dyDescent="0.25">
      <c r="R626" s="1"/>
      <c r="W626" s="4" t="s">
        <v>265</v>
      </c>
    </row>
    <row r="627" spans="18:23" x14ac:dyDescent="0.25">
      <c r="R627" s="1"/>
      <c r="W627" s="4" t="s">
        <v>266</v>
      </c>
    </row>
    <row r="628" spans="18:23" x14ac:dyDescent="0.25">
      <c r="R628" s="1"/>
      <c r="W628" s="4" t="s">
        <v>267</v>
      </c>
    </row>
    <row r="629" spans="18:23" x14ac:dyDescent="0.25">
      <c r="R629" s="1"/>
      <c r="W629" s="4" t="s">
        <v>268</v>
      </c>
    </row>
    <row r="630" spans="18:23" x14ac:dyDescent="0.25">
      <c r="R630" s="1"/>
      <c r="W630" s="4" t="s">
        <v>269</v>
      </c>
    </row>
    <row r="631" spans="18:23" x14ac:dyDescent="0.25">
      <c r="R631" s="1"/>
      <c r="W631" s="4" t="s">
        <v>270</v>
      </c>
    </row>
    <row r="632" spans="18:23" x14ac:dyDescent="0.25">
      <c r="R632" s="1"/>
      <c r="W632" s="4" t="s">
        <v>271</v>
      </c>
    </row>
    <row r="633" spans="18:23" x14ac:dyDescent="0.25">
      <c r="R633" s="1"/>
      <c r="W633" s="4" t="s">
        <v>272</v>
      </c>
    </row>
    <row r="634" spans="18:23" x14ac:dyDescent="0.25">
      <c r="R634" s="1"/>
      <c r="W634" s="4" t="s">
        <v>273</v>
      </c>
    </row>
    <row r="635" spans="18:23" x14ac:dyDescent="0.25">
      <c r="R635" s="1"/>
      <c r="W635" s="4" t="s">
        <v>274</v>
      </c>
    </row>
    <row r="636" spans="18:23" x14ac:dyDescent="0.25">
      <c r="R636" s="1"/>
      <c r="W636" s="4" t="s">
        <v>275</v>
      </c>
    </row>
    <row r="637" spans="18:23" x14ac:dyDescent="0.25">
      <c r="R637" s="1"/>
      <c r="W637" s="4" t="s">
        <v>276</v>
      </c>
    </row>
    <row r="638" spans="18:23" x14ac:dyDescent="0.25">
      <c r="R638" s="1"/>
      <c r="W638" s="4" t="s">
        <v>277</v>
      </c>
    </row>
    <row r="639" spans="18:23" x14ac:dyDescent="0.25">
      <c r="R639" s="1"/>
      <c r="W639" s="4" t="s">
        <v>278</v>
      </c>
    </row>
    <row r="640" spans="18:23" x14ac:dyDescent="0.25">
      <c r="R640" s="1"/>
      <c r="W640" s="4" t="s">
        <v>279</v>
      </c>
    </row>
    <row r="641" spans="18:23" x14ac:dyDescent="0.25">
      <c r="R641" s="1"/>
      <c r="W641" s="4" t="s">
        <v>280</v>
      </c>
    </row>
    <row r="642" spans="18:23" x14ac:dyDescent="0.25">
      <c r="R642" s="1"/>
      <c r="W642" s="4" t="s">
        <v>281</v>
      </c>
    </row>
    <row r="643" spans="18:23" x14ac:dyDescent="0.25">
      <c r="R643" s="1"/>
      <c r="W643" s="4" t="s">
        <v>282</v>
      </c>
    </row>
    <row r="644" spans="18:23" x14ac:dyDescent="0.25">
      <c r="R644" s="1"/>
      <c r="W644" s="4" t="s">
        <v>283</v>
      </c>
    </row>
    <row r="645" spans="18:23" x14ac:dyDescent="0.25">
      <c r="R645" s="1"/>
      <c r="W645" s="4" t="s">
        <v>284</v>
      </c>
    </row>
    <row r="646" spans="18:23" x14ac:dyDescent="0.25">
      <c r="R646" s="1"/>
      <c r="W646" s="4" t="s">
        <v>285</v>
      </c>
    </row>
    <row r="647" spans="18:23" x14ac:dyDescent="0.25">
      <c r="R647" s="1"/>
      <c r="W647" s="4" t="s">
        <v>286</v>
      </c>
    </row>
    <row r="648" spans="18:23" x14ac:dyDescent="0.25">
      <c r="R648" s="1"/>
      <c r="W648" s="4" t="s">
        <v>287</v>
      </c>
    </row>
    <row r="649" spans="18:23" x14ac:dyDescent="0.25">
      <c r="R649" s="1"/>
      <c r="W649" s="4" t="s">
        <v>288</v>
      </c>
    </row>
    <row r="650" spans="18:23" x14ac:dyDescent="0.25">
      <c r="R650" s="1"/>
      <c r="W650" s="4" t="s">
        <v>289</v>
      </c>
    </row>
    <row r="651" spans="18:23" x14ac:dyDescent="0.25">
      <c r="R651" s="1"/>
      <c r="W651" s="4" t="s">
        <v>290</v>
      </c>
    </row>
    <row r="652" spans="18:23" x14ac:dyDescent="0.25">
      <c r="R652" s="1"/>
      <c r="W652" s="4" t="s">
        <v>291</v>
      </c>
    </row>
    <row r="653" spans="18:23" x14ac:dyDescent="0.25">
      <c r="R653" s="1"/>
      <c r="W653" s="4" t="s">
        <v>292</v>
      </c>
    </row>
    <row r="654" spans="18:23" x14ac:dyDescent="0.25">
      <c r="R654" s="1"/>
      <c r="W654" s="4" t="s">
        <v>293</v>
      </c>
    </row>
    <row r="655" spans="18:23" x14ac:dyDescent="0.25">
      <c r="R655" s="1"/>
      <c r="W655" s="4" t="s">
        <v>294</v>
      </c>
    </row>
    <row r="656" spans="18:23" x14ac:dyDescent="0.25">
      <c r="R656" s="1"/>
      <c r="W656" s="4" t="s">
        <v>295</v>
      </c>
    </row>
    <row r="657" spans="18:23" x14ac:dyDescent="0.25">
      <c r="R657" s="1"/>
      <c r="W657" s="4" t="s">
        <v>296</v>
      </c>
    </row>
    <row r="658" spans="18:23" x14ac:dyDescent="0.25">
      <c r="R658" s="1"/>
      <c r="W658" s="4" t="s">
        <v>297</v>
      </c>
    </row>
    <row r="659" spans="18:23" x14ac:dyDescent="0.25">
      <c r="R659" s="1"/>
      <c r="W659" s="4" t="s">
        <v>298</v>
      </c>
    </row>
    <row r="660" spans="18:23" x14ac:dyDescent="0.25">
      <c r="R660" s="1"/>
      <c r="W660" s="4" t="s">
        <v>299</v>
      </c>
    </row>
    <row r="661" spans="18:23" x14ac:dyDescent="0.25">
      <c r="R661" s="1"/>
      <c r="W661" s="4" t="s">
        <v>300</v>
      </c>
    </row>
    <row r="662" spans="18:23" x14ac:dyDescent="0.25">
      <c r="R662" s="1"/>
      <c r="W662" s="4" t="s">
        <v>301</v>
      </c>
    </row>
    <row r="663" spans="18:23" x14ac:dyDescent="0.25">
      <c r="R663" s="1"/>
      <c r="W663" s="4" t="s">
        <v>302</v>
      </c>
    </row>
    <row r="664" spans="18:23" x14ac:dyDescent="0.25">
      <c r="R664" s="1"/>
      <c r="W664" s="4" t="s">
        <v>303</v>
      </c>
    </row>
    <row r="665" spans="18:23" x14ac:dyDescent="0.25">
      <c r="R665" s="1"/>
      <c r="W665" s="4" t="s">
        <v>304</v>
      </c>
    </row>
    <row r="666" spans="18:23" x14ac:dyDescent="0.25">
      <c r="R666" s="1"/>
      <c r="W666" s="4" t="s">
        <v>305</v>
      </c>
    </row>
    <row r="667" spans="18:23" x14ac:dyDescent="0.25">
      <c r="R667" s="1"/>
      <c r="W667" s="4" t="s">
        <v>306</v>
      </c>
    </row>
    <row r="668" spans="18:23" x14ac:dyDescent="0.25">
      <c r="R668" s="1"/>
      <c r="W668" s="4" t="s">
        <v>307</v>
      </c>
    </row>
    <row r="669" spans="18:23" x14ac:dyDescent="0.25">
      <c r="R669" s="1"/>
      <c r="W669" s="4" t="s">
        <v>308</v>
      </c>
    </row>
    <row r="670" spans="18:23" x14ac:dyDescent="0.25">
      <c r="R670" s="1"/>
      <c r="W670" s="4" t="s">
        <v>309</v>
      </c>
    </row>
    <row r="671" spans="18:23" x14ac:dyDescent="0.25">
      <c r="R671" s="1"/>
      <c r="W671" s="4" t="s">
        <v>310</v>
      </c>
    </row>
    <row r="672" spans="18:23" x14ac:dyDescent="0.25">
      <c r="R672" s="1"/>
      <c r="W672" s="4" t="s">
        <v>311</v>
      </c>
    </row>
    <row r="673" spans="18:23" x14ac:dyDescent="0.25">
      <c r="R673" s="1"/>
      <c r="W673" s="4" t="s">
        <v>312</v>
      </c>
    </row>
    <row r="674" spans="18:23" x14ac:dyDescent="0.25">
      <c r="R674" s="1"/>
      <c r="W674" s="4" t="s">
        <v>313</v>
      </c>
    </row>
    <row r="675" spans="18:23" x14ac:dyDescent="0.25">
      <c r="R675" s="1"/>
      <c r="W675" s="4" t="s">
        <v>314</v>
      </c>
    </row>
    <row r="676" spans="18:23" x14ac:dyDescent="0.25">
      <c r="R676" s="1"/>
      <c r="W676" s="4" t="s">
        <v>315</v>
      </c>
    </row>
    <row r="677" spans="18:23" x14ac:dyDescent="0.25">
      <c r="R677" s="1"/>
      <c r="W677" s="4" t="s">
        <v>316</v>
      </c>
    </row>
    <row r="678" spans="18:23" x14ac:dyDescent="0.25">
      <c r="R678" s="1"/>
      <c r="W678" s="4" t="s">
        <v>317</v>
      </c>
    </row>
    <row r="679" spans="18:23" x14ac:dyDescent="0.25">
      <c r="R679" s="1"/>
      <c r="W679" s="4" t="s">
        <v>318</v>
      </c>
    </row>
    <row r="680" spans="18:23" x14ac:dyDescent="0.25">
      <c r="R680" s="1"/>
      <c r="W680" s="4" t="s">
        <v>319</v>
      </c>
    </row>
    <row r="681" spans="18:23" x14ac:dyDescent="0.25">
      <c r="R681" s="1"/>
      <c r="W681" s="4" t="s">
        <v>320</v>
      </c>
    </row>
    <row r="682" spans="18:23" x14ac:dyDescent="0.25">
      <c r="R682" s="1"/>
      <c r="W682" s="4" t="s">
        <v>321</v>
      </c>
    </row>
    <row r="683" spans="18:23" x14ac:dyDescent="0.25">
      <c r="R683" s="1"/>
      <c r="W683" s="4" t="s">
        <v>322</v>
      </c>
    </row>
    <row r="684" spans="18:23" x14ac:dyDescent="0.25">
      <c r="R684" s="1"/>
      <c r="W684" s="4" t="s">
        <v>323</v>
      </c>
    </row>
    <row r="685" spans="18:23" x14ac:dyDescent="0.25">
      <c r="R685" s="1"/>
      <c r="W685" s="4" t="s">
        <v>324</v>
      </c>
    </row>
    <row r="686" spans="18:23" x14ac:dyDescent="0.25">
      <c r="R686" s="1"/>
      <c r="W686" s="4" t="s">
        <v>325</v>
      </c>
    </row>
    <row r="687" spans="18:23" x14ac:dyDescent="0.25">
      <c r="R687" s="1"/>
      <c r="W687" s="4" t="s">
        <v>326</v>
      </c>
    </row>
    <row r="688" spans="18:23" x14ac:dyDescent="0.25">
      <c r="R688" s="1"/>
      <c r="W688" s="4" t="s">
        <v>327</v>
      </c>
    </row>
    <row r="689" spans="18:23" x14ac:dyDescent="0.25">
      <c r="R689" s="1"/>
      <c r="W689" s="4" t="s">
        <v>328</v>
      </c>
    </row>
    <row r="690" spans="18:23" x14ac:dyDescent="0.25">
      <c r="R690" s="1"/>
      <c r="W690" s="4" t="s">
        <v>329</v>
      </c>
    </row>
    <row r="691" spans="18:23" x14ac:dyDescent="0.25">
      <c r="R691" s="1"/>
      <c r="W691" s="4" t="s">
        <v>330</v>
      </c>
    </row>
    <row r="692" spans="18:23" x14ac:dyDescent="0.25">
      <c r="R692" s="1"/>
      <c r="W692" s="4" t="s">
        <v>331</v>
      </c>
    </row>
    <row r="693" spans="18:23" x14ac:dyDescent="0.25">
      <c r="R693" s="1"/>
      <c r="W693" s="4" t="s">
        <v>332</v>
      </c>
    </row>
    <row r="694" spans="18:23" x14ac:dyDescent="0.25">
      <c r="R694" s="1"/>
      <c r="W694" s="4" t="s">
        <v>333</v>
      </c>
    </row>
    <row r="695" spans="18:23" x14ac:dyDescent="0.25">
      <c r="R695" s="1"/>
      <c r="W695" s="4" t="s">
        <v>334</v>
      </c>
    </row>
    <row r="696" spans="18:23" x14ac:dyDescent="0.25">
      <c r="R696" s="1"/>
      <c r="W696" s="4" t="s">
        <v>335</v>
      </c>
    </row>
    <row r="697" spans="18:23" x14ac:dyDescent="0.25">
      <c r="R697" s="1"/>
      <c r="W697" s="4" t="s">
        <v>336</v>
      </c>
    </row>
    <row r="698" spans="18:23" x14ac:dyDescent="0.25">
      <c r="R698" s="1"/>
      <c r="W698" s="4" t="s">
        <v>337</v>
      </c>
    </row>
    <row r="699" spans="18:23" x14ac:dyDescent="0.25">
      <c r="R699" s="1"/>
      <c r="W699" s="4" t="s">
        <v>338</v>
      </c>
    </row>
    <row r="700" spans="18:23" x14ac:dyDescent="0.25">
      <c r="R700" s="1"/>
      <c r="W700" s="4" t="s">
        <v>339</v>
      </c>
    </row>
    <row r="701" spans="18:23" x14ac:dyDescent="0.25">
      <c r="R701" s="1"/>
      <c r="W701" s="4" t="s">
        <v>340</v>
      </c>
    </row>
    <row r="702" spans="18:23" x14ac:dyDescent="0.25">
      <c r="R702" s="1"/>
      <c r="W702" s="4" t="s">
        <v>341</v>
      </c>
    </row>
    <row r="703" spans="18:23" x14ac:dyDescent="0.25">
      <c r="R703" s="1"/>
      <c r="W703" s="4" t="s">
        <v>342</v>
      </c>
    </row>
    <row r="704" spans="18:23" x14ac:dyDescent="0.25">
      <c r="R704" s="1"/>
    </row>
    <row r="705" spans="18:18" x14ac:dyDescent="0.25">
      <c r="R705" s="1"/>
    </row>
    <row r="706" spans="18:18" x14ac:dyDescent="0.25">
      <c r="R706" s="1"/>
    </row>
    <row r="707" spans="18:18" x14ac:dyDescent="0.25">
      <c r="R707" s="1"/>
    </row>
    <row r="708" spans="18:18" x14ac:dyDescent="0.25">
      <c r="R708" s="1"/>
    </row>
    <row r="709" spans="18:18" x14ac:dyDescent="0.25">
      <c r="R709" s="1"/>
    </row>
    <row r="710" spans="18:18" x14ac:dyDescent="0.25">
      <c r="R710" s="1"/>
    </row>
    <row r="711" spans="18:18" x14ac:dyDescent="0.25">
      <c r="R711" s="1"/>
    </row>
    <row r="712" spans="18:18" x14ac:dyDescent="0.25">
      <c r="R712" s="1"/>
    </row>
  </sheetData>
  <autoFilter ref="A10:C493" xr:uid="{00000000-0009-0000-0000-000000000000}"/>
  <mergeCells count="4">
    <mergeCell ref="G9:J9"/>
    <mergeCell ref="D7:E7"/>
    <mergeCell ref="D3:D5"/>
    <mergeCell ref="D6:R6"/>
  </mergeCells>
  <phoneticPr fontId="15" type="noConversion"/>
  <dataValidations xWindow="1731" yWindow="276" count="13">
    <dataValidation allowBlank="1" showInputMessage="1" showErrorMessage="1" promptTitle="PACC" prompt="Digite la descripción de la compra o contratación." sqref="E466:E484 E289:E464 E125:E287 E13:E123" xr:uid="{00000000-0002-0000-0000-000000000000}"/>
    <dataValidation allowBlank="1" showInputMessage="1" showErrorMessage="1" promptTitle="PACC" prompt="Este valor se calculará sumando los costos totales que posean el mismo Código de Catálogo de Bienes y Servicios." sqref="N13:N34 N36:N142" xr:uid="{00000000-0002-0000-0000-000001000000}"/>
    <dataValidation allowBlank="1" showInputMessage="1" showErrorMessage="1" promptTitle="PACC" prompt="Digite la fuente de financiamiento del procedimiento de referencia." sqref="P13:P34 P36:P142" xr:uid="{00000000-0002-0000-0000-000002000000}"/>
    <dataValidation allowBlank="1" showInputMessage="1" showErrorMessage="1" promptTitle="PACC" prompt="Digite el valor adquirido." sqref="Q13:Q34 Q36:Q142" xr:uid="{00000000-0002-0000-0000-000003000000}"/>
    <dataValidation allowBlank="1" showInputMessage="1" showErrorMessage="1" promptTitle="PACC" prompt="Digite las observaciones que considere." sqref="R13:R34 R36:R142" xr:uid="{00000000-0002-0000-0000-000004000000}"/>
    <dataValidation type="list" allowBlank="1" showInputMessage="1" showErrorMessage="1" promptTitle="PACC" prompt="Seleccione el procedimiento de selección." sqref="O13:O34 O36:O142" xr:uid="{00000000-0002-0000-0000-000005000000}">
      <formula1>$Z$13:$Z$14</formula1>
    </dataValidation>
    <dataValidation allowBlank="1" showInputMessage="1" showErrorMessage="1" promptTitle="PACC" prompt="Digite la cantidad requerida en este período._x000a_" sqref="G137:J137 I478:I484 I452:I475 G452:H481 J458:J480 G13:J135 G139:J451" xr:uid="{00000000-0002-0000-0000-000006000000}"/>
    <dataValidation allowBlank="1" showInputMessage="1" showErrorMessage="1" promptTitle="PACC" prompt="Digite el precio unitario estimado._x000a_" sqref="L101:L130 L136 L144:L145 L268:L484 L13:L95" xr:uid="{00000000-0002-0000-0000-000007000000}"/>
    <dataValidation type="decimal" operator="greaterThan" allowBlank="1" showInputMessage="1" showErrorMessage="1" sqref="L131:L135" xr:uid="{00000000-0002-0000-0000-000008000000}">
      <formula1>0</formula1>
    </dataValidation>
    <dataValidation allowBlank="1" showInputMessage="1" showErrorMessage="1" promptTitle="PACC" prompt="La cantidad total resultará de la suma de las cantidades requeridas en cada trimestre. " sqref="L96:L100 L137:L143 L146:L267 K11:K493" xr:uid="{00000000-0002-0000-0000-00000B000000}"/>
    <dataValidation type="list" allowBlank="1" showInputMessage="1" showErrorMessage="1" promptTitle="PACC" prompt="Seleccione el Código de Bienes y Servicios._x000a_" sqref="N35:R35 D11:D493" xr:uid="{00000000-0002-0000-0000-000009000000}">
      <formula1>$W$13:$W$703</formula1>
    </dataValidation>
    <dataValidation allowBlank="1" showInputMessage="1" showErrorMessage="1" promptTitle="PACC" prompt="Este valor se calculará automáticamente, resultado de la multiplicación de la cantidad total por el precio unitario estimado." sqref="M11:M493" xr:uid="{00000000-0002-0000-0000-00000A000000}"/>
    <dataValidation allowBlank="1" showInputMessage="1" showErrorMessage="1" promptTitle="PACC" prompt="Digite la unidad de medida._x000a__x000a_" sqref="F11:F493" xr:uid="{00000000-0002-0000-0000-00000C0000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5" scale="38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PACC - SNCC.F.053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Juan Beriguete</cp:lastModifiedBy>
  <cp:lastPrinted>2024-02-20T19:30:50Z</cp:lastPrinted>
  <dcterms:created xsi:type="dcterms:W3CDTF">2010-12-13T15:49:00Z</dcterms:created>
  <dcterms:modified xsi:type="dcterms:W3CDTF">2024-02-20T19:31:00Z</dcterms:modified>
</cp:coreProperties>
</file>