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scroggins\AppData\Local\Microsoft\Windows\INetCache\Content.Outlook\NF6SCTU0\"/>
    </mc:Choice>
  </mc:AlternateContent>
  <bookViews>
    <workbookView xWindow="-105" yWindow="-105" windowWidth="23250" windowHeight="12570" tabRatio="641"/>
  </bookViews>
  <sheets>
    <sheet name="ESF - Situación Financiera" sheetId="1" r:id="rId1"/>
  </sheets>
  <definedNames>
    <definedName name="_xlnm._FilterDatabase" localSheetId="0" hidden="1">'ESF - Situación Financiera'!$A$6:$E$6</definedName>
    <definedName name="_xlnm.Print_Area" localSheetId="0">'ESF - Situación Financiera'!$A$1:$E$47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H11" i="1" l="1"/>
  <c r="C17" i="1" l="1"/>
  <c r="H16" i="1" l="1"/>
  <c r="H24" i="1"/>
  <c r="H23" i="1"/>
  <c r="H9" i="1"/>
  <c r="E17" i="1"/>
  <c r="E25" i="1"/>
  <c r="E27" i="1" s="1"/>
  <c r="C25" i="1"/>
  <c r="C27" i="1" s="1"/>
  <c r="E12" i="1"/>
  <c r="E19" i="1" l="1"/>
  <c r="H31" i="1"/>
  <c r="H25" i="1"/>
  <c r="C12" i="1"/>
  <c r="H15" i="1"/>
  <c r="H12" i="1" l="1"/>
  <c r="C19" i="1"/>
  <c r="C34" i="1"/>
  <c r="H27" i="1"/>
  <c r="E32" i="1" l="1"/>
  <c r="E34" i="1" s="1"/>
  <c r="H17" i="1"/>
  <c r="H30" i="1"/>
  <c r="H32" i="1" l="1"/>
  <c r="H19" i="1"/>
</calcChain>
</file>

<file path=xl/sharedStrings.xml><?xml version="1.0" encoding="utf-8"?>
<sst xmlns="http://schemas.openxmlformats.org/spreadsheetml/2006/main" count="34" uniqueCount="34">
  <si>
    <t>Estado de Situación Financiera</t>
  </si>
  <si>
    <t>(Valores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</si>
  <si>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</si>
  <si>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</si>
  <si>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</si>
  <si>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</si>
  <si>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</si>
  <si>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</si>
  <si>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 </t>
  </si>
  <si>
    <t>Pasivos</t>
  </si>
  <si>
    <t>Pasivos corrientes</t>
  </si>
  <si>
    <t>Total pasivos corrientes</t>
  </si>
  <si>
    <t xml:space="preserve">Total pasivos </t>
  </si>
  <si>
    <t>Total activos netos/patrimonio</t>
  </si>
  <si>
    <t>Total pasivos y activos netos/patrimonio</t>
  </si>
  <si>
    <t>Efectivo y equivalentes de efectivo (Nota 7)</t>
  </si>
  <si>
    <t>Resultados positivos (ahorro) / negativo (desahorro)</t>
  </si>
  <si>
    <t xml:space="preserve">Resultados acumulados </t>
  </si>
  <si>
    <t>Direccion de Información y Defensa de los Afiliados</t>
  </si>
  <si>
    <t>Directora</t>
  </si>
  <si>
    <t>Fátima Scroggins</t>
  </si>
  <si>
    <t>Enc. Dpto. Financiero</t>
  </si>
  <si>
    <t xml:space="preserve"> Contadora </t>
  </si>
  <si>
    <t xml:space="preserve">       Miledy Jardines</t>
  </si>
  <si>
    <t xml:space="preserve"> Carolina Serrata Mendez</t>
  </si>
  <si>
    <t>Pagos anticipados (Nota 9)</t>
  </si>
  <si>
    <t>Propiedad planta y equipos neto (Nota 10)</t>
  </si>
  <si>
    <t xml:space="preserve">Activos intangibles (Nota 11) </t>
  </si>
  <si>
    <t>Cuentas por pagar a corto plazo (Nota 12)</t>
  </si>
  <si>
    <t>Retenciones y acumulaciones por pagar (Nota 13)</t>
  </si>
  <si>
    <t>Activos Netos/Patrimonio (Nota 14)</t>
  </si>
  <si>
    <t>Las notas en las páginas 10 a 20 son parte integral de estos Estados Financieros.</t>
  </si>
  <si>
    <t>Inventario  (Nota 8)</t>
  </si>
  <si>
    <t>Al 30 de junio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</si>
</sst>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_(* #,##0.00_);_(* \(#,##0.00\);_(* &quot;-&quot;??_);_(@_)"/>
    <numFmt numFmtId="166" formatCode="_(&quot;RD$&quot;* #,##0.00_);_(&quot;RD$&quot;* \(#,##0.00\);_(&quot;RD$&quot;* &quot;-&quot;??_);_(@_)"/>
    <numFmt numFmtId="167" formatCode="_-* #,##0.00\ _P_t_s_-;\-* #,##0.00\ _P_t_s_-;_-* &quot;-&quot;??\ _P_t_s_-;_-@_-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1"/>
      <color theme="0"/>
      <name val="Calibri"/>
      <family val="2"/>
      <scheme val="minor"/>
    </font>
    <font>
      <sz val="11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8" fillId="0" borderId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6" fillId="0" borderId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9" fillId="0" borderId="0"/>
    <xf numFmtId="165" fontId="6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2" fillId="0" borderId="0"/>
  </cellStyleXfs>
  <cellXfs count="50">
    <xf numFmtId="0" fontId="0" fillId="0" borderId="0" xfId="0"/>
    <xf numFmtId="0" fontId="3" fillId="0" borderId="0" xfId="0" applyFont="1" applyAlignment="1">
      <alignment vertical="center"/>
    </xf>
    <xf numFmtId="165" fontId="3" fillId="0" borderId="0" xfId="9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left" vertical="center"/>
    </xf>
    <xf numFmtId="1" fontId="7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justify" vertical="center"/>
    </xf>
    <xf numFmtId="39" fontId="4" fillId="2" borderId="0" xfId="0" applyNumberFormat="1" applyFont="1" applyFill="1" applyAlignment="1">
      <alignment vertical="center"/>
    </xf>
    <xf numFmtId="39" fontId="3" fillId="2" borderId="0" xfId="0" applyNumberFormat="1" applyFont="1" applyFill="1" applyAlignment="1">
      <alignment vertical="center"/>
    </xf>
    <xf numFmtId="165" fontId="3" fillId="2" borderId="0" xfId="9" applyFont="1" applyFill="1" applyBorder="1" applyAlignment="1">
      <alignment vertical="center"/>
    </xf>
    <xf numFmtId="164" fontId="3" fillId="2" borderId="0" xfId="0" applyNumberFormat="1" applyFont="1" applyFill="1" applyAlignment="1">
      <alignment horizontal="left" vertical="center"/>
    </xf>
    <xf numFmtId="165" fontId="3" fillId="2" borderId="2" xfId="9" applyFont="1" applyFill="1" applyBorder="1" applyAlignment="1"/>
    <xf numFmtId="164" fontId="3" fillId="2" borderId="0" xfId="0" applyNumberFormat="1" applyFont="1" applyFill="1" applyAlignment="1">
      <alignment horizontal="left" vertical="center" indent="5"/>
    </xf>
    <xf numFmtId="0" fontId="0" fillId="2" borderId="0" xfId="0" applyFill="1"/>
    <xf numFmtId="165" fontId="4" fillId="2" borderId="0" xfId="9" applyFont="1" applyFill="1" applyBorder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9" applyFont="1" applyFill="1" applyBorder="1" applyAlignment="1"/>
    <xf numFmtId="165" fontId="4" fillId="2" borderId="1" xfId="9" applyFont="1" applyFill="1" applyBorder="1" applyAlignment="1">
      <alignment vertical="center"/>
    </xf>
    <xf numFmtId="164" fontId="5" fillId="2" borderId="0" xfId="0" applyNumberFormat="1" applyFont="1" applyFill="1" applyAlignment="1">
      <alignment horizontal="left" vertical="center"/>
    </xf>
    <xf numFmtId="165" fontId="3" fillId="2" borderId="0" xfId="9" applyFont="1" applyFill="1" applyBorder="1" applyAlignment="1">
      <alignment horizontal="left" vertical="center"/>
    </xf>
    <xf numFmtId="164" fontId="3" fillId="2" borderId="0" xfId="0" applyNumberFormat="1" applyFont="1" applyFill="1"/>
    <xf numFmtId="165" fontId="4" fillId="2" borderId="3" xfId="9" applyFont="1" applyFill="1" applyBorder="1" applyAlignment="1">
      <alignment vertical="center"/>
    </xf>
    <xf numFmtId="165" fontId="3" fillId="2" borderId="2" xfId="9" applyFont="1" applyFill="1" applyBorder="1" applyAlignment="1">
      <alignment vertical="center"/>
    </xf>
    <xf numFmtId="164" fontId="4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64" fontId="15" fillId="2" borderId="0" xfId="0" applyNumberFormat="1" applyFont="1" applyFill="1" applyAlignment="1">
      <alignment vertical="center"/>
    </xf>
    <xf numFmtId="37" fontId="15" fillId="2" borderId="0" xfId="0" applyNumberFormat="1" applyFont="1" applyFill="1" applyAlignment="1">
      <alignment vertical="center"/>
    </xf>
    <xf numFmtId="0" fontId="15" fillId="2" borderId="0" xfId="0" applyFont="1" applyFill="1"/>
    <xf numFmtId="164" fontId="15" fillId="2" borderId="0" xfId="0" applyNumberFormat="1" applyFont="1" applyFill="1"/>
    <xf numFmtId="37" fontId="15" fillId="2" borderId="0" xfId="0" applyNumberFormat="1" applyFont="1" applyFill="1"/>
    <xf numFmtId="0" fontId="14" fillId="2" borderId="0" xfId="0" applyFont="1" applyFill="1"/>
    <xf numFmtId="0" fontId="13" fillId="2" borderId="0" xfId="0" applyFont="1" applyFill="1" applyAlignment="1">
      <alignment vertical="center"/>
    </xf>
    <xf numFmtId="165" fontId="13" fillId="2" borderId="0" xfId="9" applyFont="1" applyFill="1" applyAlignment="1">
      <alignment vertical="center"/>
    </xf>
    <xf numFmtId="37" fontId="13" fillId="2" borderId="0" xfId="0" applyNumberFormat="1" applyFont="1" applyFill="1" applyAlignment="1">
      <alignment vertical="center"/>
    </xf>
    <xf numFmtId="165" fontId="13" fillId="2" borderId="0" xfId="0" applyNumberFormat="1" applyFont="1" applyFill="1" applyAlignment="1">
      <alignment vertical="center"/>
    </xf>
    <xf numFmtId="164" fontId="13" fillId="2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37" fontId="13" fillId="0" borderId="0" xfId="0" applyNumberFormat="1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</cellXfs>
  <cellStyles count="14">
    <cellStyle name="Comma_Hoja de trabajo flujo 2007" xfId="7"/>
    <cellStyle name="Millares" xfId="9" builtinId="3"/>
    <cellStyle name="Millares 2" xfId="2"/>
    <cellStyle name="Millares 3" xfId="6"/>
    <cellStyle name="Millares 3 2" xfId="5"/>
    <cellStyle name="Millares 4" xfId="12"/>
    <cellStyle name="Millares 5" xfId="11"/>
    <cellStyle name="Moneda 2" xfId="3"/>
    <cellStyle name="Normal" xfId="0" builtinId="0"/>
    <cellStyle name="Normal 2" xfId="8"/>
    <cellStyle name="Normal 2 2" xfId="1"/>
    <cellStyle name="Normal 2 2 2" xfId="4"/>
    <cellStyle name="Normal 3" xfId="10"/>
    <cellStyle name="Normal 5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28575</xdr:rowOff>
    </xdr:from>
    <xdr:to>
      <xdr:col>1</xdr:col>
      <xdr:colOff>790575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28600"/>
          <a:ext cx="12096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tabSelected="1" zoomScaleNormal="100" zoomScaleSheetLayoutView="100" workbookViewId="0">
      <selection activeCell="G16" sqref="G16"/>
    </sheetView>
  </sheetViews>
  <sheetFormatPr baseColWidth="10" defaultColWidth="11.42578125" defaultRowHeight="15" x14ac:dyDescent="0.25"/>
  <cols>
    <col min="1" max="1" width="8.140625" style="3" customWidth="1"/>
    <col min="2" max="2" width="43.28515625" style="3" customWidth="1"/>
    <col min="3" max="3" width="17.42578125" style="3" customWidth="1"/>
    <col min="4" max="4" width="1.42578125" style="3" customWidth="1"/>
    <col min="5" max="6" width="20" style="3" customWidth="1"/>
    <col min="7" max="7" width="32.5703125" style="3" customWidth="1"/>
    <col min="8" max="8" width="15.28515625" style="3" hidden="1" customWidth="1"/>
    <col min="9" max="9" width="3.7109375" style="3" customWidth="1"/>
    <col min="10" max="10" width="10.85546875" style="3"/>
    <col min="11" max="12" width="11.42578125" style="3"/>
    <col min="13" max="16384" width="11.42578125" style="4"/>
  </cols>
  <sheetData>
    <row r="1" spans="1:33" ht="15.75" x14ac:dyDescent="0.25">
      <c r="A1" s="49" t="s">
        <v>18</v>
      </c>
      <c r="B1" s="49"/>
      <c r="C1" s="49"/>
      <c r="D1" s="49"/>
      <c r="E1" s="49"/>
      <c r="F1" s="29"/>
      <c r="G1" s="29"/>
      <c r="H1" s="29"/>
      <c r="I1" s="29"/>
      <c r="J1" s="29"/>
      <c r="K1" s="29"/>
      <c r="L1" s="29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</row>
    <row r="2" spans="1:33" ht="15.75" x14ac:dyDescent="0.25">
      <c r="A2" s="49" t="s">
        <v>0</v>
      </c>
      <c r="B2" s="49"/>
      <c r="C2" s="49"/>
      <c r="D2" s="49"/>
      <c r="E2" s="49"/>
      <c r="F2" s="29"/>
      <c r="G2" s="44"/>
      <c r="H2" s="43"/>
      <c r="I2" s="43"/>
      <c r="J2" s="43"/>
      <c r="K2" s="43"/>
      <c r="L2" s="43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</row>
    <row r="3" spans="1:33" ht="15.75" x14ac:dyDescent="0.25">
      <c r="A3" s="49" t="s">
        <v>33</v>
      </c>
      <c r="B3" s="49"/>
      <c r="C3" s="49"/>
      <c r="D3" s="49"/>
      <c r="E3" s="49"/>
      <c r="F3" s="29"/>
      <c r="G3" s="44"/>
      <c r="H3" s="43"/>
      <c r="I3" s="43"/>
      <c r="J3" s="43"/>
      <c r="K3" s="43"/>
      <c r="L3" s="43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</row>
    <row r="4" spans="1:33" ht="15.75" x14ac:dyDescent="0.25">
      <c r="A4" s="49" t="s">
        <v>1</v>
      </c>
      <c r="B4" s="49"/>
      <c r="C4" s="49"/>
      <c r="D4" s="49"/>
      <c r="E4" s="49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</row>
    <row r="5" spans="1:33" x14ac:dyDescent="0.25">
      <c r="B5" s="5"/>
      <c r="F5" s="29"/>
      <c r="G5" s="29"/>
      <c r="H5" s="29"/>
      <c r="I5" s="29"/>
      <c r="J5" s="29"/>
      <c r="K5" s="29"/>
      <c r="L5" s="29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</row>
    <row r="6" spans="1:33" x14ac:dyDescent="0.25">
      <c r="C6" s="6">
        <v>2023</v>
      </c>
      <c r="D6" s="7"/>
      <c r="E6" s="6">
        <v>2022</v>
      </c>
      <c r="F6" s="29"/>
      <c r="G6" s="42"/>
      <c r="H6" s="43"/>
      <c r="I6" s="43"/>
      <c r="J6" s="43"/>
      <c r="K6" s="43"/>
      <c r="L6" s="29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33" x14ac:dyDescent="0.25">
      <c r="A7" s="8" t="s">
        <v>2</v>
      </c>
      <c r="B7" s="9"/>
      <c r="C7" s="10"/>
      <c r="D7" s="11"/>
      <c r="E7" s="11"/>
      <c r="F7" s="29"/>
      <c r="G7" s="29"/>
      <c r="H7" s="29"/>
      <c r="I7" s="29"/>
      <c r="J7" s="29"/>
      <c r="K7" s="29"/>
      <c r="L7" s="29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</row>
    <row r="8" spans="1:33" x14ac:dyDescent="0.25">
      <c r="A8" s="8" t="s">
        <v>3</v>
      </c>
      <c r="B8" s="9"/>
      <c r="C8" s="11"/>
      <c r="D8" s="11"/>
      <c r="E8" s="11"/>
      <c r="F8" s="29"/>
      <c r="G8" s="29"/>
      <c r="H8" s="29"/>
      <c r="I8" s="29"/>
      <c r="J8" s="29"/>
      <c r="K8" s="29"/>
      <c r="L8" s="29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</row>
    <row r="9" spans="1:33" x14ac:dyDescent="0.25">
      <c r="A9" s="3" t="s">
        <v>15</v>
      </c>
      <c r="C9" s="12">
        <v>493706811.05000001</v>
      </c>
      <c r="D9" s="13">
        <v>15371597.33</v>
      </c>
      <c r="E9" s="12">
        <v>303833225.93000001</v>
      </c>
      <c r="F9" s="29"/>
      <c r="G9" s="29"/>
      <c r="H9" s="31">
        <f>+C9+E9</f>
        <v>797540036.98000002</v>
      </c>
      <c r="I9" s="29"/>
      <c r="J9" s="32"/>
      <c r="K9" s="29"/>
      <c r="L9" s="29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</row>
    <row r="10" spans="1:33" x14ac:dyDescent="0.25">
      <c r="A10" s="1" t="s">
        <v>32</v>
      </c>
      <c r="B10" s="1"/>
      <c r="C10" s="2">
        <v>0</v>
      </c>
      <c r="D10" s="13"/>
      <c r="E10" s="12">
        <v>1456298.18</v>
      </c>
      <c r="F10" s="42"/>
      <c r="G10" s="42"/>
      <c r="H10" s="45"/>
      <c r="I10" s="42"/>
      <c r="J10" s="46"/>
      <c r="K10" s="37"/>
      <c r="L10" s="29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</row>
    <row r="11" spans="1:33" s="16" customFormat="1" x14ac:dyDescent="0.25">
      <c r="A11" s="3" t="s">
        <v>25</v>
      </c>
      <c r="B11" s="3"/>
      <c r="C11" s="14">
        <v>1830681.63</v>
      </c>
      <c r="D11" s="15"/>
      <c r="E11" s="14">
        <v>2486333.14</v>
      </c>
      <c r="F11" s="33"/>
      <c r="G11" s="33"/>
      <c r="H11" s="34">
        <f t="shared" ref="H11:H19" si="0">+C11+E11</f>
        <v>4317014.7699999996</v>
      </c>
      <c r="I11" s="33"/>
      <c r="J11" s="35"/>
      <c r="K11" s="33"/>
      <c r="L11" s="33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</row>
    <row r="12" spans="1:33" x14ac:dyDescent="0.25">
      <c r="A12" s="8" t="s">
        <v>4</v>
      </c>
      <c r="C12" s="17">
        <f>SUM(C8:C11)</f>
        <v>495537492.68000001</v>
      </c>
      <c r="D12" s="13"/>
      <c r="E12" s="17">
        <f>SUM(E8:E11)</f>
        <v>307775857.25</v>
      </c>
      <c r="F12" s="29"/>
      <c r="G12" s="29"/>
      <c r="H12" s="31">
        <f t="shared" si="0"/>
        <v>803313349.93000007</v>
      </c>
      <c r="I12" s="29"/>
      <c r="J12" s="32"/>
      <c r="K12" s="29"/>
      <c r="L12" s="29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</row>
    <row r="13" spans="1:33" x14ac:dyDescent="0.25">
      <c r="A13" s="8"/>
      <c r="C13" s="17"/>
      <c r="D13" s="13"/>
      <c r="E13" s="17"/>
      <c r="F13" s="29"/>
      <c r="G13" s="29"/>
      <c r="H13" s="31"/>
      <c r="I13" s="29"/>
      <c r="J13" s="32"/>
      <c r="K13" s="29"/>
      <c r="L13" s="29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</row>
    <row r="14" spans="1:33" x14ac:dyDescent="0.25">
      <c r="A14" s="8" t="s">
        <v>5</v>
      </c>
      <c r="C14" s="12"/>
      <c r="D14" s="18"/>
      <c r="E14" s="12"/>
      <c r="F14" s="29"/>
      <c r="G14" s="29"/>
      <c r="H14" s="29"/>
      <c r="I14" s="29"/>
      <c r="J14" s="32"/>
      <c r="K14" s="29"/>
      <c r="L14" s="29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</row>
    <row r="15" spans="1:33" x14ac:dyDescent="0.25">
      <c r="A15" s="3" t="s">
        <v>26</v>
      </c>
      <c r="C15" s="19">
        <v>12428431.48</v>
      </c>
      <c r="D15" s="15"/>
      <c r="E15" s="19">
        <v>10394614.68</v>
      </c>
      <c r="F15" s="29"/>
      <c r="G15" s="29"/>
      <c r="H15" s="31">
        <f t="shared" si="0"/>
        <v>22823046.16</v>
      </c>
      <c r="I15" s="29"/>
      <c r="J15" s="32"/>
      <c r="K15" s="29"/>
      <c r="L15" s="29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</row>
    <row r="16" spans="1:33" x14ac:dyDescent="0.25">
      <c r="A16" s="3" t="s">
        <v>27</v>
      </c>
      <c r="C16" s="14">
        <v>145000</v>
      </c>
      <c r="D16" s="15"/>
      <c r="E16" s="14">
        <v>1730173.84</v>
      </c>
      <c r="F16" s="29"/>
      <c r="G16" s="29"/>
      <c r="H16" s="31">
        <f t="shared" si="0"/>
        <v>1875173.84</v>
      </c>
      <c r="I16" s="29"/>
      <c r="J16" s="32"/>
      <c r="K16" s="29"/>
      <c r="L16" s="29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</row>
    <row r="17" spans="1:33" x14ac:dyDescent="0.25">
      <c r="A17" s="8" t="s">
        <v>6</v>
      </c>
      <c r="C17" s="17">
        <f>SUM(C15:C16)</f>
        <v>12573431.48</v>
      </c>
      <c r="D17" s="13"/>
      <c r="E17" s="17">
        <f>SUM(E15:E16)</f>
        <v>12124788.52</v>
      </c>
      <c r="F17" s="29"/>
      <c r="G17" s="29"/>
      <c r="H17" s="31">
        <f t="shared" si="0"/>
        <v>24698220</v>
      </c>
      <c r="I17" s="29"/>
      <c r="J17" s="32"/>
      <c r="K17" s="29"/>
      <c r="L17" s="29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</row>
    <row r="18" spans="1:33" x14ac:dyDescent="0.25">
      <c r="A18" s="8"/>
      <c r="C18" s="17"/>
      <c r="D18" s="13"/>
      <c r="E18" s="17"/>
      <c r="F18" s="29"/>
      <c r="G18" s="29"/>
      <c r="H18" s="31"/>
      <c r="I18" s="29"/>
      <c r="J18" s="32"/>
      <c r="K18" s="32"/>
      <c r="L18" s="29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</row>
    <row r="19" spans="1:33" ht="15.75" thickBot="1" x14ac:dyDescent="0.3">
      <c r="A19" s="8" t="s">
        <v>7</v>
      </c>
      <c r="C19" s="20">
        <f>SUM(C17,C12)</f>
        <v>508110924.16000003</v>
      </c>
      <c r="D19" s="21"/>
      <c r="E19" s="20">
        <f>SUM(E17,E12)</f>
        <v>319900645.76999998</v>
      </c>
      <c r="F19" s="29"/>
      <c r="G19" s="29"/>
      <c r="H19" s="31">
        <f t="shared" si="0"/>
        <v>828011569.93000007</v>
      </c>
      <c r="I19" s="29"/>
      <c r="K19" s="29"/>
      <c r="L19" s="29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</row>
    <row r="20" spans="1:33" ht="15.75" thickTop="1" x14ac:dyDescent="0.25">
      <c r="B20" s="3" t="s">
        <v>8</v>
      </c>
      <c r="C20" s="12"/>
      <c r="D20" s="18"/>
      <c r="E20" s="12"/>
      <c r="F20" s="29"/>
      <c r="G20" s="29"/>
      <c r="H20" s="29"/>
      <c r="I20" s="29"/>
      <c r="J20" s="32"/>
      <c r="K20" s="29"/>
      <c r="L20" s="29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</row>
    <row r="21" spans="1:33" x14ac:dyDescent="0.25">
      <c r="A21" s="8" t="s">
        <v>9</v>
      </c>
      <c r="C21" s="12"/>
      <c r="D21" s="18"/>
      <c r="E21" s="12"/>
      <c r="F21" s="29"/>
      <c r="G21" s="29"/>
      <c r="H21" s="29"/>
      <c r="I21" s="29"/>
      <c r="J21" s="32"/>
      <c r="K21" s="29"/>
      <c r="L21" s="29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</row>
    <row r="22" spans="1:33" x14ac:dyDescent="0.25">
      <c r="A22" s="8" t="s">
        <v>10</v>
      </c>
      <c r="C22" s="22"/>
      <c r="D22" s="13"/>
      <c r="E22" s="22"/>
      <c r="F22" s="37"/>
      <c r="G22" s="37"/>
      <c r="H22" s="37"/>
      <c r="I22" s="37"/>
      <c r="J22" s="39"/>
      <c r="K22" s="29"/>
      <c r="L22" s="29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</row>
    <row r="23" spans="1:33" x14ac:dyDescent="0.25">
      <c r="A23" s="3" t="s">
        <v>28</v>
      </c>
      <c r="C23" s="19">
        <v>5907888.2300000004</v>
      </c>
      <c r="D23" s="23"/>
      <c r="E23" s="19">
        <v>11972331.51</v>
      </c>
      <c r="F23" s="38"/>
      <c r="G23" s="40"/>
      <c r="H23" s="41">
        <f t="shared" ref="H23:H25" si="1">+C23+E23</f>
        <v>17880219.740000002</v>
      </c>
      <c r="I23" s="37"/>
      <c r="J23" s="39"/>
      <c r="K23" s="29"/>
      <c r="L23" s="29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</row>
    <row r="24" spans="1:33" s="16" customFormat="1" x14ac:dyDescent="0.25">
      <c r="A24" s="3" t="s">
        <v>29</v>
      </c>
      <c r="B24" s="3"/>
      <c r="C24" s="14">
        <v>4717.29</v>
      </c>
      <c r="D24" s="15"/>
      <c r="E24" s="14">
        <v>2680.54</v>
      </c>
      <c r="F24" s="33"/>
      <c r="G24" s="33"/>
      <c r="H24" s="34">
        <f t="shared" si="1"/>
        <v>7397.83</v>
      </c>
      <c r="I24" s="33"/>
      <c r="J24" s="35"/>
      <c r="K24" s="33"/>
      <c r="L24" s="33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</row>
    <row r="25" spans="1:33" x14ac:dyDescent="0.25">
      <c r="A25" s="8" t="s">
        <v>11</v>
      </c>
      <c r="C25" s="24">
        <f>SUM(C23:C24)</f>
        <v>5912605.5200000005</v>
      </c>
      <c r="D25" s="13"/>
      <c r="E25" s="24">
        <f>SUM(E23:E24)</f>
        <v>11975012.049999999</v>
      </c>
      <c r="F25" s="29"/>
      <c r="G25" s="29"/>
      <c r="H25" s="31">
        <f t="shared" si="1"/>
        <v>17887617.57</v>
      </c>
      <c r="I25" s="29"/>
      <c r="J25" s="32"/>
      <c r="K25" s="29"/>
      <c r="L25" s="29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</row>
    <row r="26" spans="1:33" x14ac:dyDescent="0.25">
      <c r="A26" s="8"/>
      <c r="C26" s="17"/>
      <c r="D26" s="13"/>
      <c r="E26" s="12"/>
      <c r="F26" s="29"/>
      <c r="G26" s="29"/>
      <c r="H26" s="31"/>
      <c r="I26" s="29"/>
      <c r="J26" s="32"/>
      <c r="K26" s="29"/>
      <c r="L26" s="29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</row>
    <row r="27" spans="1:33" x14ac:dyDescent="0.25">
      <c r="A27" s="8" t="s">
        <v>12</v>
      </c>
      <c r="C27" s="17">
        <f>+C25</f>
        <v>5912605.5200000005</v>
      </c>
      <c r="D27" s="21"/>
      <c r="E27" s="17">
        <f>+E25</f>
        <v>11975012.049999999</v>
      </c>
      <c r="F27" s="29"/>
      <c r="G27" s="29"/>
      <c r="H27" s="31">
        <f t="shared" ref="H27" si="2">+C27+E27</f>
        <v>17887617.57</v>
      </c>
      <c r="I27" s="29"/>
      <c r="J27" s="32"/>
      <c r="K27" s="29"/>
      <c r="L27" s="29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</row>
    <row r="28" spans="1:33" x14ac:dyDescent="0.25">
      <c r="A28" s="8"/>
      <c r="C28" s="12"/>
      <c r="D28" s="18"/>
      <c r="E28" s="12"/>
      <c r="F28" s="29"/>
      <c r="G28" s="29"/>
      <c r="H28" s="29"/>
      <c r="I28" s="29"/>
      <c r="J28" s="32"/>
      <c r="K28" s="29"/>
      <c r="L28" s="29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</row>
    <row r="29" spans="1:33" x14ac:dyDescent="0.25">
      <c r="A29" s="8" t="s">
        <v>30</v>
      </c>
      <c r="C29" s="12"/>
      <c r="D29" s="18"/>
      <c r="E29" s="12"/>
      <c r="F29" s="29"/>
      <c r="G29" s="29"/>
      <c r="H29" s="29"/>
      <c r="I29" s="29"/>
      <c r="J29" s="32"/>
      <c r="K29" s="29"/>
      <c r="L29" s="29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</row>
    <row r="30" spans="1:33" x14ac:dyDescent="0.25">
      <c r="A30" s="3" t="s">
        <v>16</v>
      </c>
      <c r="C30" s="12">
        <v>70310522.950000003</v>
      </c>
      <c r="D30" s="13"/>
      <c r="E30" s="12">
        <v>53669591.939999998</v>
      </c>
      <c r="F30" s="38"/>
      <c r="G30" s="29"/>
      <c r="H30" s="31">
        <f t="shared" ref="H30:H32" si="3">+C30+E30</f>
        <v>123980114.89</v>
      </c>
      <c r="I30" s="29"/>
      <c r="J30" s="32"/>
      <c r="K30" s="29"/>
      <c r="L30" s="29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</row>
    <row r="31" spans="1:33" x14ac:dyDescent="0.25">
      <c r="A31" s="3" t="s">
        <v>17</v>
      </c>
      <c r="C31" s="25">
        <v>431887795.69</v>
      </c>
      <c r="D31" s="13"/>
      <c r="E31" s="25">
        <v>254256041.78</v>
      </c>
      <c r="F31" s="29"/>
      <c r="G31" s="29"/>
      <c r="H31" s="31">
        <f t="shared" si="3"/>
        <v>686143837.47000003</v>
      </c>
      <c r="I31" s="29"/>
      <c r="J31" s="32"/>
      <c r="K31" s="29"/>
      <c r="L31" s="29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</row>
    <row r="32" spans="1:33" x14ac:dyDescent="0.25">
      <c r="A32" s="8" t="s">
        <v>13</v>
      </c>
      <c r="C32" s="24">
        <f>SUM(C29:C31)</f>
        <v>502198318.63999999</v>
      </c>
      <c r="D32" s="21"/>
      <c r="E32" s="24">
        <f>SUM(E29:E31)</f>
        <v>307925633.72000003</v>
      </c>
      <c r="F32" s="29"/>
      <c r="G32" s="29"/>
      <c r="H32" s="31">
        <f t="shared" si="3"/>
        <v>810123952.36000001</v>
      </c>
      <c r="I32" s="29"/>
      <c r="J32" s="32"/>
      <c r="K32" s="29"/>
      <c r="L32" s="29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</row>
    <row r="33" spans="1:33" x14ac:dyDescent="0.25">
      <c r="A33" s="8"/>
      <c r="C33" s="12"/>
      <c r="D33" s="11"/>
      <c r="E33" s="12"/>
      <c r="F33" s="29"/>
      <c r="G33" s="29"/>
      <c r="H33" s="29"/>
      <c r="I33" s="29"/>
      <c r="J33" s="29"/>
      <c r="K33" s="29"/>
      <c r="L33" s="29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</row>
    <row r="34" spans="1:33" ht="15.75" thickBot="1" x14ac:dyDescent="0.3">
      <c r="A34" s="8" t="s">
        <v>14</v>
      </c>
      <c r="C34" s="20">
        <f>+C27+C32</f>
        <v>508110924.15999997</v>
      </c>
      <c r="D34" s="11"/>
      <c r="E34" s="20">
        <f>+E27+E32</f>
        <v>319900645.77000004</v>
      </c>
      <c r="F34" s="29"/>
      <c r="G34" s="29"/>
      <c r="H34" s="29"/>
      <c r="I34" s="29"/>
      <c r="J34" s="29"/>
      <c r="K34" s="29"/>
      <c r="L34" s="29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</row>
    <row r="35" spans="1:33" ht="15.75" thickTop="1" x14ac:dyDescent="0.25">
      <c r="A35" s="8"/>
      <c r="C35" s="17"/>
      <c r="D35" s="11"/>
      <c r="E35" s="26"/>
      <c r="F35" s="29"/>
      <c r="G35" s="29"/>
      <c r="H35" s="29"/>
      <c r="I35" s="29"/>
      <c r="J35" s="29"/>
      <c r="K35" s="29"/>
      <c r="L35" s="29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</row>
    <row r="36" spans="1:33" x14ac:dyDescent="0.25">
      <c r="E36" s="18"/>
      <c r="F36" s="29"/>
      <c r="G36" s="31"/>
      <c r="H36" s="31"/>
      <c r="I36" s="29"/>
      <c r="J36" s="29"/>
      <c r="K36" s="29"/>
      <c r="L36" s="29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</row>
    <row r="37" spans="1:33" x14ac:dyDescent="0.25">
      <c r="A37" s="48" t="s">
        <v>31</v>
      </c>
      <c r="B37" s="48"/>
      <c r="C37" s="48"/>
      <c r="D37" s="48"/>
      <c r="E37" s="48"/>
      <c r="F37" s="29"/>
      <c r="G37" s="29"/>
      <c r="H37" s="29"/>
      <c r="I37" s="29"/>
      <c r="J37" s="29"/>
      <c r="K37" s="29"/>
      <c r="L37" s="29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</row>
    <row r="38" spans="1:33" x14ac:dyDescent="0.25">
      <c r="B38" s="8"/>
      <c r="F38" s="29"/>
      <c r="G38" s="29"/>
      <c r="H38" s="29"/>
      <c r="I38" s="29"/>
      <c r="J38" s="29"/>
      <c r="K38" s="29"/>
      <c r="L38" s="29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</row>
    <row r="39" spans="1:33" x14ac:dyDescent="0.25">
      <c r="C39" s="27"/>
      <c r="D39" s="27"/>
      <c r="E39" s="27"/>
      <c r="F39" s="29"/>
      <c r="G39" s="29"/>
      <c r="H39" s="29"/>
      <c r="I39" s="29"/>
      <c r="J39" s="29"/>
      <c r="K39" s="29"/>
      <c r="L39" s="29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</row>
    <row r="40" spans="1:33" x14ac:dyDescent="0.25">
      <c r="A40" s="47" t="s">
        <v>24</v>
      </c>
      <c r="B40" s="47"/>
      <c r="C40" s="47"/>
      <c r="D40" s="47"/>
      <c r="E40" s="47"/>
      <c r="F40" s="29"/>
      <c r="G40" s="29"/>
      <c r="H40" s="29"/>
      <c r="I40" s="29"/>
      <c r="J40" s="29"/>
      <c r="K40" s="29"/>
      <c r="L40" s="29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</row>
    <row r="41" spans="1:33" x14ac:dyDescent="0.25">
      <c r="A41" s="47" t="s">
        <v>19</v>
      </c>
      <c r="B41" s="47"/>
      <c r="C41" s="47"/>
      <c r="D41" s="47"/>
      <c r="E41" s="47"/>
      <c r="F41" s="29"/>
      <c r="G41" s="29"/>
      <c r="H41" s="29"/>
      <c r="I41" s="29"/>
      <c r="J41" s="29"/>
      <c r="K41" s="29"/>
      <c r="L41" s="29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</row>
    <row r="42" spans="1:33" x14ac:dyDescent="0.25">
      <c r="A42" s="28"/>
      <c r="B42" s="28"/>
      <c r="C42" s="28"/>
      <c r="D42" s="28"/>
      <c r="E42" s="28"/>
      <c r="F42" s="29"/>
      <c r="G42" s="29"/>
      <c r="H42" s="29"/>
      <c r="I42" s="29"/>
      <c r="J42" s="29"/>
      <c r="K42" s="29"/>
      <c r="L42" s="29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</row>
    <row r="43" spans="1:33" x14ac:dyDescent="0.25">
      <c r="A43" s="28"/>
      <c r="B43" s="28"/>
      <c r="C43" s="28"/>
      <c r="D43" s="28"/>
      <c r="E43" s="28"/>
      <c r="F43" s="29"/>
      <c r="G43" s="29"/>
      <c r="H43" s="29"/>
      <c r="I43" s="29"/>
      <c r="J43" s="29"/>
      <c r="K43" s="29"/>
      <c r="L43" s="29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33" x14ac:dyDescent="0.25">
      <c r="A44" s="28" t="s">
        <v>23</v>
      </c>
      <c r="B44" s="28"/>
      <c r="C44" s="28"/>
      <c r="D44" s="28"/>
      <c r="E44" s="7" t="s">
        <v>20</v>
      </c>
      <c r="F44" s="29"/>
      <c r="G44" s="29"/>
      <c r="H44" s="29"/>
      <c r="I44" s="29"/>
      <c r="J44" s="29"/>
      <c r="K44" s="29"/>
      <c r="L44" s="29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33" x14ac:dyDescent="0.25">
      <c r="A45" s="28" t="s">
        <v>21</v>
      </c>
      <c r="B45" s="28"/>
      <c r="C45" s="28"/>
      <c r="D45" s="28"/>
      <c r="E45" s="7" t="s">
        <v>22</v>
      </c>
      <c r="F45" s="29"/>
      <c r="G45" s="29"/>
      <c r="H45" s="29"/>
      <c r="I45" s="29"/>
      <c r="J45" s="29"/>
      <c r="K45" s="29"/>
      <c r="L45" s="29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33" x14ac:dyDescent="0.25">
      <c r="A46" s="28"/>
      <c r="B46" s="28"/>
      <c r="C46" s="28"/>
      <c r="D46" s="28"/>
      <c r="E46" s="28"/>
      <c r="F46" s="29"/>
      <c r="G46" s="29"/>
      <c r="H46" s="29"/>
      <c r="I46" s="29"/>
      <c r="J46" s="29"/>
      <c r="K46" s="29"/>
      <c r="L46" s="29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33" x14ac:dyDescent="0.25">
      <c r="A47" s="28"/>
      <c r="B47" s="28"/>
      <c r="C47" s="28"/>
      <c r="D47" s="28"/>
      <c r="E47" s="28"/>
      <c r="F47" s="29"/>
      <c r="G47" s="29"/>
      <c r="H47" s="29"/>
      <c r="I47" s="29"/>
      <c r="J47" s="29"/>
      <c r="K47" s="29"/>
      <c r="L47" s="29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</sheetData>
  <mergeCells count="7">
    <mergeCell ref="A40:E40"/>
    <mergeCell ref="A41:E41"/>
    <mergeCell ref="A37:E37"/>
    <mergeCell ref="A1:E1"/>
    <mergeCell ref="A2:E2"/>
    <mergeCell ref="A3:E3"/>
    <mergeCell ref="A4:E4"/>
  </mergeCells>
  <printOptions horizontalCentered="1"/>
  <pageMargins left="0.35433070866141703" right="0.35433070866141703" top="0.75" bottom="0.35433070866141703" header="0.31496062992126" footer="0.31496062992126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 Situación Financiera</vt:lpstr>
      <vt:lpstr>'ESF - Situación Financiera'!Área_de_impresión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Fatima Maria Elisa Scroggins Ubri</cp:lastModifiedBy>
  <cp:lastPrinted>2023-07-14T15:01:26Z</cp:lastPrinted>
  <dcterms:created xsi:type="dcterms:W3CDTF">2018-05-02T13:48:18Z</dcterms:created>
  <dcterms:modified xsi:type="dcterms:W3CDTF">2023-07-21T20:30:36Z</dcterms:modified>
</cp:coreProperties>
</file>