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croggins\Desktop\"/>
    </mc:Choice>
  </mc:AlternateContent>
  <bookViews>
    <workbookView xWindow="-105" yWindow="-105" windowWidth="23250" windowHeight="12570" tabRatio="641"/>
  </bookViews>
  <sheets>
    <sheet name="Estado Comparativo ARREGLO" sheetId="31" r:id="rId1"/>
  </sheets>
  <definedNames>
    <definedName name="_xlnm.Print_Area" localSheetId="0">'Estado Comparativo ARREGLO'!$A$1:$F$36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1" l="1"/>
  <c r="F9" i="31" l="1"/>
  <c r="F8" i="31" s="1"/>
  <c r="F12" i="31"/>
  <c r="F13" i="31"/>
  <c r="F14" i="31"/>
  <c r="F15" i="31"/>
  <c r="F16" i="31"/>
  <c r="F11" i="31" l="1"/>
  <c r="F17" i="31" s="1"/>
  <c r="D8" i="31" l="1"/>
  <c r="C8" i="31" l="1"/>
  <c r="E16" i="31" l="1"/>
  <c r="E15" i="31"/>
  <c r="E14" i="31"/>
  <c r="E13" i="31"/>
  <c r="E12" i="31"/>
  <c r="D11" i="31"/>
  <c r="D17" i="31" s="1"/>
  <c r="C11" i="31"/>
  <c r="C17" i="31" s="1"/>
  <c r="E10" i="31" l="1"/>
  <c r="E11" i="31"/>
  <c r="E8" i="31"/>
  <c r="E17" i="31" l="1"/>
</calcChain>
</file>

<file path=xl/sharedStrings.xml><?xml version="1.0" encoding="utf-8"?>
<sst xmlns="http://schemas.openxmlformats.org/spreadsheetml/2006/main" count="26" uniqueCount="26">
  <si>
    <t xml:space="preserve"> </t>
  </si>
  <si>
    <t>Transferencias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</si>
  <si>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</si>
  <si>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</si>
  <si>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</si>
  <si>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</si>
  <si>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</si>
  <si>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Concepto</t>
  </si>
  <si>
    <t>Presupuesto Reformado (A)</t>
  </si>
  <si>
    <t>Presupuesto Ejecutado (B)</t>
  </si>
  <si>
    <t>Ingresos totales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</si>
  <si>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</si>
  <si>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</si>
  <si>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</si>
  <si>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</si>
  <si>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</si>
  <si>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</si>
  <si>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MILEDY JARDINES</t>
  </si>
  <si>
    <t>FATIMA SCROGGINS</t>
  </si>
  <si>
    <t>CAROLINA SERRATA MENDEZ</t>
  </si>
  <si>
    <t xml:space="preserve">       Contadora</t>
  </si>
  <si>
    <t>Durante el Año Terminado el 30 de junio de 2023</t>
  </si>
  <si>
    <r>
      <rPr>
        <b/>
        <sz val="12"/>
        <color rgb="FF231F20"/>
        <rFont val="Times New Roman"/>
        <family val="1"/>
      </rPr>
      <t>Resultado financiero (1-2)</t>
    </r>
  </si>
  <si>
    <t>Contribuciones Sociales</t>
  </si>
  <si>
    <t>Directora General</t>
  </si>
  <si>
    <t>Enc. Dirección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</si>
</sst>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###0;###0"/>
    <numFmt numFmtId="169" formatCode="###0.0;#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rgb="FF231F2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0" fontId="5" fillId="0" borderId="0" xfId="0" applyFont="1"/>
    <xf numFmtId="165" fontId="5" fillId="0" borderId="0" xfId="9" applyFont="1" applyBorder="1"/>
    <xf numFmtId="165" fontId="5" fillId="0" borderId="0" xfId="9" applyFont="1" applyFill="1" applyBorder="1"/>
    <xf numFmtId="0" fontId="9" fillId="0" borderId="0" xfId="0" applyFont="1"/>
    <xf numFmtId="165" fontId="5" fillId="0" borderId="0" xfId="9" applyFont="1"/>
    <xf numFmtId="0" fontId="5" fillId="0" borderId="0" xfId="0" applyFont="1" applyAlignment="1">
      <alignment wrapText="1"/>
    </xf>
    <xf numFmtId="165" fontId="5" fillId="0" borderId="0" xfId="0" applyNumberFormat="1" applyFont="1"/>
    <xf numFmtId="165" fontId="9" fillId="0" borderId="0" xfId="9" applyFont="1" applyFill="1" applyBorder="1" applyAlignment="1">
      <alignment horizontal="right"/>
    </xf>
    <xf numFmtId="165" fontId="5" fillId="0" borderId="0" xfId="9" applyFont="1" applyFill="1"/>
    <xf numFmtId="43" fontId="5" fillId="0" borderId="0" xfId="0" applyNumberFormat="1" applyFont="1"/>
    <xf numFmtId="49" fontId="10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168" fontId="12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5" fontId="11" fillId="0" borderId="0" xfId="9" applyFont="1" applyFill="1" applyBorder="1" applyAlignment="1">
      <alignment horizontal="center" vertical="top" wrapText="1"/>
    </xf>
    <xf numFmtId="9" fontId="11" fillId="0" borderId="0" xfId="13" applyFont="1" applyFill="1" applyBorder="1" applyAlignment="1">
      <alignment horizontal="center" vertical="top" wrapText="1"/>
    </xf>
    <xf numFmtId="169" fontId="13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165" fontId="14" fillId="0" borderId="0" xfId="9" applyFont="1" applyFill="1" applyBorder="1" applyAlignment="1">
      <alignment horizontal="center" vertical="top" wrapText="1"/>
    </xf>
    <xf numFmtId="9" fontId="14" fillId="0" borderId="0" xfId="13" applyFont="1" applyFill="1" applyBorder="1" applyAlignment="1">
      <alignment horizontal="center" vertical="top" wrapText="1"/>
    </xf>
    <xf numFmtId="165" fontId="14" fillId="0" borderId="1" xfId="9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165" fontId="11" fillId="0" borderId="2" xfId="9" applyFont="1" applyFill="1" applyBorder="1" applyAlignment="1">
      <alignment horizontal="center" vertical="center" wrapText="1"/>
    </xf>
    <xf numFmtId="9" fontId="14" fillId="0" borderId="1" xfId="13" applyFont="1" applyFill="1" applyBorder="1" applyAlignment="1">
      <alignment horizontal="center" vertical="top" wrapText="1"/>
    </xf>
    <xf numFmtId="9" fontId="11" fillId="0" borderId="2" xfId="0" applyNumberFormat="1" applyFont="1" applyBorder="1" applyAlignment="1">
      <alignment horizontal="center" vertical="center" wrapText="1"/>
    </xf>
    <xf numFmtId="165" fontId="15" fillId="0" borderId="1" xfId="9" applyFont="1" applyFill="1" applyBorder="1" applyAlignment="1">
      <alignment horizontal="center" vertical="top" wrapText="1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17" fillId="2" borderId="0" xfId="14" applyFont="1" applyFill="1" applyAlignment="1">
      <alignment horizontal="center"/>
    </xf>
    <xf numFmtId="0" fontId="20" fillId="2" borderId="0" xfId="14" applyFont="1" applyFill="1" applyAlignment="1">
      <alignment horizontal="center"/>
    </xf>
    <xf numFmtId="0" fontId="17" fillId="2" borderId="0" xfId="14" applyFont="1" applyFill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5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5" xfId="14"/>
    <cellStyle name="Porcentaje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838200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view="pageBreakPreview" zoomScale="60" zoomScaleNormal="100" workbookViewId="0">
      <selection activeCell="K16" sqref="K16"/>
    </sheetView>
  </sheetViews>
  <sheetFormatPr baseColWidth="10" defaultColWidth="11.42578125" defaultRowHeight="15.75" x14ac:dyDescent="0.25"/>
  <cols>
    <col min="1" max="1" width="5.85546875" style="1" bestFit="1" customWidth="1"/>
    <col min="2" max="2" width="34.42578125" style="1" customWidth="1"/>
    <col min="3" max="3" width="24.42578125" style="1" customWidth="1"/>
    <col min="4" max="4" width="24.7109375" style="1" customWidth="1"/>
    <col min="5" max="5" width="20" style="1" customWidth="1"/>
    <col min="6" max="6" width="28.28515625" style="1" customWidth="1"/>
    <col min="7" max="7" width="7.7109375" style="1" customWidth="1"/>
    <col min="8" max="8" width="17.42578125" style="1" customWidth="1"/>
    <col min="9" max="9" width="14.140625" style="1" customWidth="1"/>
    <col min="10" max="10" width="10.85546875" style="1" customWidth="1"/>
    <col min="11" max="11" width="11" style="1" customWidth="1"/>
    <col min="12" max="12" width="26" style="1" customWidth="1"/>
    <col min="13" max="13" width="13.42578125" style="1" customWidth="1"/>
    <col min="14" max="14" width="14.28515625" style="1" customWidth="1"/>
    <col min="15" max="16384" width="11.42578125" style="1"/>
  </cols>
  <sheetData>
    <row r="1" spans="1:20" x14ac:dyDescent="0.25">
      <c r="A1" s="38" t="s">
        <v>2</v>
      </c>
      <c r="B1" s="38"/>
      <c r="C1" s="38"/>
      <c r="D1" s="38"/>
      <c r="E1" s="38"/>
      <c r="F1" s="38"/>
      <c r="G1" s="12"/>
      <c r="H1" s="12"/>
    </row>
    <row r="2" spans="1:20" x14ac:dyDescent="0.25">
      <c r="A2" s="38" t="s">
        <v>21</v>
      </c>
      <c r="B2" s="38"/>
      <c r="C2" s="38"/>
      <c r="D2" s="38"/>
      <c r="E2" s="38"/>
      <c r="F2" s="38"/>
      <c r="G2" s="12"/>
      <c r="H2" s="12"/>
    </row>
    <row r="3" spans="1:20" x14ac:dyDescent="0.25">
      <c r="A3" s="38" t="s">
        <v>3</v>
      </c>
      <c r="B3" s="38"/>
      <c r="C3" s="38"/>
      <c r="D3" s="38"/>
      <c r="E3" s="38"/>
      <c r="F3" s="38"/>
      <c r="G3" s="12"/>
      <c r="H3" s="12"/>
    </row>
    <row r="4" spans="1:20" x14ac:dyDescent="0.25">
      <c r="A4" s="39" t="s">
        <v>4</v>
      </c>
      <c r="B4" s="39"/>
      <c r="C4" s="39"/>
      <c r="D4" s="39"/>
      <c r="E4" s="39"/>
      <c r="F4" s="39"/>
      <c r="G4" s="13"/>
      <c r="H4" s="13"/>
    </row>
    <row r="5" spans="1:20" x14ac:dyDescent="0.25">
      <c r="A5" s="14"/>
      <c r="B5" s="14"/>
      <c r="C5" s="14"/>
      <c r="D5" s="14"/>
      <c r="E5" s="14"/>
      <c r="F5" s="14"/>
      <c r="G5" s="13"/>
      <c r="H5" s="13"/>
    </row>
    <row r="6" spans="1:20" x14ac:dyDescent="0.25">
      <c r="A6" s="39"/>
      <c r="B6" s="39"/>
      <c r="C6" s="39"/>
      <c r="D6" s="39"/>
      <c r="E6" s="39"/>
      <c r="F6" s="39"/>
      <c r="G6" s="13"/>
      <c r="H6" s="13"/>
    </row>
    <row r="7" spans="1:20" ht="31.5" x14ac:dyDescent="0.25">
      <c r="A7" s="37" t="s">
        <v>7</v>
      </c>
      <c r="B7" s="37"/>
      <c r="C7" s="15" t="s">
        <v>8</v>
      </c>
      <c r="D7" s="15" t="s">
        <v>9</v>
      </c>
      <c r="E7" s="15" t="s">
        <v>5</v>
      </c>
      <c r="F7" s="15" t="s">
        <v>6</v>
      </c>
    </row>
    <row r="8" spans="1:20" x14ac:dyDescent="0.25">
      <c r="A8" s="16">
        <v>1</v>
      </c>
      <c r="B8" s="17" t="s">
        <v>10</v>
      </c>
      <c r="C8" s="18">
        <f>+C9+C10</f>
        <v>806237283.89999998</v>
      </c>
      <c r="D8" s="18">
        <f>+D9+D10</f>
        <v>183742932.80000001</v>
      </c>
      <c r="E8" s="19">
        <f>+D8/C8</f>
        <v>0.22790180567088508</v>
      </c>
      <c r="F8" s="18">
        <f>SUM(F9:F10)</f>
        <v>622494351.10000002</v>
      </c>
      <c r="M8" s="7"/>
      <c r="T8" s="1" t="s">
        <v>0</v>
      </c>
    </row>
    <row r="9" spans="1:20" x14ac:dyDescent="0.25">
      <c r="A9" s="20">
        <v>1.1000000000000001</v>
      </c>
      <c r="B9" s="21" t="s">
        <v>1</v>
      </c>
      <c r="C9" s="22">
        <v>0</v>
      </c>
      <c r="D9" s="22">
        <v>3540655.55</v>
      </c>
      <c r="E9" s="19"/>
      <c r="F9" s="22">
        <f>+C9-D9</f>
        <v>-3540655.55</v>
      </c>
    </row>
    <row r="10" spans="1:20" x14ac:dyDescent="0.25">
      <c r="A10" s="20">
        <v>1.2</v>
      </c>
      <c r="B10" s="6" t="s">
        <v>23</v>
      </c>
      <c r="C10" s="22">
        <v>806237283.89999998</v>
      </c>
      <c r="D10" s="22">
        <v>180202277.25</v>
      </c>
      <c r="E10" s="23">
        <f t="shared" ref="E10:E16" si="0">+D10/C10</f>
        <v>0.22351022564760356</v>
      </c>
      <c r="F10" s="22">
        <f>+C10-D10</f>
        <v>626035006.64999998</v>
      </c>
    </row>
    <row r="11" spans="1:20" x14ac:dyDescent="0.25">
      <c r="A11" s="16">
        <v>2</v>
      </c>
      <c r="B11" s="17" t="s">
        <v>11</v>
      </c>
      <c r="C11" s="18">
        <f>SUM(C12:C16)</f>
        <v>806237283.89999998</v>
      </c>
      <c r="D11" s="18">
        <f>SUM(D12:D16)</f>
        <v>113227464.58</v>
      </c>
      <c r="E11" s="19">
        <f t="shared" si="0"/>
        <v>0.14043938036738565</v>
      </c>
      <c r="F11" s="18">
        <f>SUM(F12:F16)</f>
        <v>693009819.31999993</v>
      </c>
      <c r="L11" s="7"/>
    </row>
    <row r="12" spans="1:20" x14ac:dyDescent="0.25">
      <c r="A12" s="20">
        <v>2.1</v>
      </c>
      <c r="B12" s="21" t="s">
        <v>12</v>
      </c>
      <c r="C12" s="22">
        <v>233287040</v>
      </c>
      <c r="D12" s="22">
        <v>83503610.069999993</v>
      </c>
      <c r="E12" s="23">
        <f t="shared" si="0"/>
        <v>0.35794363060202572</v>
      </c>
      <c r="F12" s="22">
        <f>+C12-D12</f>
        <v>149783429.93000001</v>
      </c>
      <c r="H12" s="5"/>
      <c r="I12" s="7"/>
    </row>
    <row r="13" spans="1:20" x14ac:dyDescent="0.25">
      <c r="A13" s="20">
        <v>2.2000000000000002</v>
      </c>
      <c r="B13" s="21" t="s">
        <v>13</v>
      </c>
      <c r="C13" s="22">
        <v>196124000.66999999</v>
      </c>
      <c r="D13" s="22">
        <v>20034355.949999999</v>
      </c>
      <c r="E13" s="23">
        <f t="shared" si="0"/>
        <v>0.10215147499316</v>
      </c>
      <c r="F13" s="22">
        <f>+C13-D13</f>
        <v>176089644.72</v>
      </c>
      <c r="H13" s="5"/>
      <c r="I13" s="7"/>
      <c r="L13" s="5"/>
    </row>
    <row r="14" spans="1:20" x14ac:dyDescent="0.25">
      <c r="A14" s="20">
        <v>2.2999999999999998</v>
      </c>
      <c r="B14" s="21" t="s">
        <v>14</v>
      </c>
      <c r="C14" s="22">
        <v>39964451.229999997</v>
      </c>
      <c r="D14" s="22">
        <v>7387523.9000000004</v>
      </c>
      <c r="E14" s="23">
        <f t="shared" si="0"/>
        <v>0.18485237936795262</v>
      </c>
      <c r="F14" s="22">
        <f>+C14-D14</f>
        <v>32576927.329999998</v>
      </c>
      <c r="H14" s="5"/>
      <c r="I14" s="7"/>
      <c r="L14" s="10"/>
    </row>
    <row r="15" spans="1:20" x14ac:dyDescent="0.25">
      <c r="A15" s="20">
        <v>2.4</v>
      </c>
      <c r="B15" s="21" t="s">
        <v>15</v>
      </c>
      <c r="C15" s="22">
        <v>1200000</v>
      </c>
      <c r="D15" s="22">
        <v>838918.05</v>
      </c>
      <c r="E15" s="23">
        <f t="shared" si="0"/>
        <v>0.69909837500000005</v>
      </c>
      <c r="F15" s="22">
        <f>+C15-D15</f>
        <v>361081.94999999995</v>
      </c>
      <c r="I15" s="7"/>
      <c r="L15" s="4"/>
      <c r="M15" s="8"/>
      <c r="N15" s="8"/>
      <c r="O15" s="8"/>
      <c r="P15" s="8"/>
    </row>
    <row r="16" spans="1:20" ht="31.5" x14ac:dyDescent="0.25">
      <c r="A16" s="20">
        <v>2.6</v>
      </c>
      <c r="B16" s="21" t="s">
        <v>16</v>
      </c>
      <c r="C16" s="24">
        <v>335661792</v>
      </c>
      <c r="D16" s="30">
        <v>1463056.61</v>
      </c>
      <c r="E16" s="28">
        <f t="shared" si="0"/>
        <v>4.3587225143575476E-3</v>
      </c>
      <c r="F16" s="24">
        <f>+C16-D16</f>
        <v>334198735.38999999</v>
      </c>
      <c r="H16" s="5"/>
      <c r="I16" s="7"/>
      <c r="L16" s="4"/>
      <c r="M16" s="8"/>
      <c r="N16" s="8"/>
      <c r="O16" s="8"/>
      <c r="P16" s="8"/>
    </row>
    <row r="17" spans="1:8" ht="16.5" thickBot="1" x14ac:dyDescent="0.3">
      <c r="A17" s="25"/>
      <c r="B17" s="26" t="s">
        <v>22</v>
      </c>
      <c r="C17" s="27">
        <f>+C8-C11</f>
        <v>0</v>
      </c>
      <c r="D17" s="27">
        <f>+D8-D11</f>
        <v>70515468.220000014</v>
      </c>
      <c r="E17" s="29">
        <f>+E8-E11</f>
        <v>8.746242530349943E-2</v>
      </c>
      <c r="F17" s="27">
        <f>+F8-F11</f>
        <v>-70515468.219999909</v>
      </c>
      <c r="H17" s="5"/>
    </row>
    <row r="18" spans="1:8" ht="16.5" thickTop="1" x14ac:dyDescent="0.25"/>
    <row r="19" spans="1:8" x14ac:dyDescent="0.25">
      <c r="C19" s="9"/>
      <c r="D19" s="3"/>
    </row>
    <row r="20" spans="1:8" x14ac:dyDescent="0.25">
      <c r="C20" s="11"/>
      <c r="D20" s="2"/>
    </row>
    <row r="22" spans="1:8" x14ac:dyDescent="0.25">
      <c r="B22"/>
      <c r="C22"/>
      <c r="D22"/>
      <c r="E22"/>
    </row>
    <row r="23" spans="1:8" ht="18.75" x14ac:dyDescent="0.3">
      <c r="A23" s="31"/>
      <c r="B23" s="36" t="s">
        <v>19</v>
      </c>
      <c r="C23" s="36"/>
      <c r="D23" s="36"/>
      <c r="E23" s="36"/>
      <c r="F23" s="36"/>
    </row>
    <row r="24" spans="1:8" ht="18.75" x14ac:dyDescent="0.3">
      <c r="A24" s="36" t="s">
        <v>24</v>
      </c>
      <c r="B24" s="36"/>
      <c r="C24" s="36"/>
      <c r="D24" s="36"/>
      <c r="E24" s="36"/>
      <c r="F24" s="36"/>
    </row>
    <row r="25" spans="1:8" ht="18.75" x14ac:dyDescent="0.3">
      <c r="A25" s="31"/>
      <c r="B25" s="31"/>
      <c r="C25" s="32"/>
      <c r="D25" s="31"/>
      <c r="E25" s="31"/>
      <c r="F25" s="31"/>
    </row>
    <row r="26" spans="1:8" ht="18.75" x14ac:dyDescent="0.3">
      <c r="A26" s="31"/>
      <c r="B26" s="31"/>
      <c r="C26" s="33"/>
      <c r="D26" s="31"/>
      <c r="E26" s="31"/>
      <c r="F26" s="31"/>
    </row>
    <row r="27" spans="1:8" ht="18.75" x14ac:dyDescent="0.3">
      <c r="A27" s="31"/>
      <c r="B27" s="34" t="s">
        <v>17</v>
      </c>
      <c r="C27" s="31"/>
      <c r="D27" s="32"/>
      <c r="E27" s="31"/>
      <c r="F27" s="32" t="s">
        <v>18</v>
      </c>
    </row>
    <row r="28" spans="1:8" ht="18.75" x14ac:dyDescent="0.3">
      <c r="A28" s="31"/>
      <c r="B28" s="35" t="s">
        <v>25</v>
      </c>
      <c r="C28" s="31"/>
      <c r="D28" s="33"/>
      <c r="E28" s="31"/>
      <c r="F28" s="33" t="s">
        <v>20</v>
      </c>
    </row>
    <row r="29" spans="1:8" ht="18.75" x14ac:dyDescent="0.3">
      <c r="A29" s="31"/>
      <c r="B29" s="31"/>
      <c r="C29" s="31"/>
      <c r="D29" s="31"/>
      <c r="E29" s="31"/>
      <c r="F29" s="31"/>
    </row>
    <row r="30" spans="1:8" x14ac:dyDescent="0.25">
      <c r="B30"/>
      <c r="C30"/>
      <c r="D30"/>
      <c r="E30"/>
    </row>
  </sheetData>
  <mergeCells count="8">
    <mergeCell ref="A24:F24"/>
    <mergeCell ref="B23:F23"/>
    <mergeCell ref="A7:B7"/>
    <mergeCell ref="A1:F1"/>
    <mergeCell ref="A2:F2"/>
    <mergeCell ref="A3:F3"/>
    <mergeCell ref="A4:F4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Comparativo ARREGLO</vt:lpstr>
      <vt:lpstr>'Estado Comparativo ARREGLO'!Área_de_impresión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Fatima Maria Elisa Scroggins Ubri</cp:lastModifiedBy>
  <cp:lastPrinted>2023-07-14T15:01:26Z</cp:lastPrinted>
  <dcterms:created xsi:type="dcterms:W3CDTF">2018-05-02T13:48:18Z</dcterms:created>
  <dcterms:modified xsi:type="dcterms:W3CDTF">2023-07-21T20:28:43Z</dcterms:modified>
</cp:coreProperties>
</file>