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rdines\Desktop\sisanoc archivos\"/>
    </mc:Choice>
  </mc:AlternateContent>
  <bookViews>
    <workbookView xWindow="0" yWindow="0" windowWidth="20490" windowHeight="6465"/>
  </bookViews>
  <sheets>
    <sheet name=" ERF-Rendimiento Financiero" sheetId="1" r:id="rId1"/>
  </sheets>
  <externalReferences>
    <externalReference r:id="rId2"/>
  </externalReferences>
  <definedNames>
    <definedName name="_xlnm._FilterDatabase" localSheetId="0" hidden="1">' ERF-Rendimiento Financiero'!$A$7:$E$38</definedName>
    <definedName name="_xlnm.Print_Area" localSheetId="0">' ERF-Rendimiento Financiero'!$A$1:$E$47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4" i="1" l="1"/>
  <c r="E31" i="1"/>
  <c r="C31" i="1"/>
  <c r="E20" i="1"/>
  <c r="C20" i="1"/>
  <c r="E11" i="1"/>
  <c r="E26" i="1" s="1"/>
  <c r="C11" i="1"/>
  <c r="C26" i="1" s="1"/>
  <c r="A1" i="1"/>
</calcChain>
</file>

<file path=xl/sharedStrings.xml><?xml version="1.0" encoding="utf-8"?>
<sst xmlns="http://schemas.openxmlformats.org/spreadsheetml/2006/main" count="28" uniqueCount="28">
  <si>
    <t>Estado de Rendimiento Financiero</t>
  </si>
  <si>
    <t>Del ejercicio terminado al 31 de diciembre del 2022 y 2021</t>
  </si>
  <si>
    <t>(Valores en RD$)</t>
  </si>
  <si>
    <t>Ingresos (Nota 15)</t>
  </si>
  <si>
    <t>Transferencia</t>
  </si>
  <si>
    <t>Recursos Seguridad Social Ley 13-20</t>
  </si>
  <si>
    <t>Total ingresos</t>
  </si>
  <si>
    <t xml:space="preserve"> </t>
  </si>
  <si>
    <t>Gastos (Notas 16, 17, 18,19,20,21)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</si>
  <si>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</si>
  <si>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</si>
  <si>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</si>
  <si>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</si>
  <si>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</si>
  <si>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</si>
  <si>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</si>
  <si>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</si>
  <si>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</si>
  <si>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</si>
  <si>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</si>
  <si>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</si>
  <si>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</si>
  <si>
    <t xml:space="preserve"> Carolina Serrata Mendez</t>
  </si>
  <si>
    <t>Directora</t>
  </si>
  <si>
    <t xml:space="preserve">       Miledy Jardines</t>
  </si>
  <si>
    <t>Fátima Scroggins</t>
  </si>
  <si>
    <t>Enc. Dpto. Financiero</t>
  </si>
  <si>
    <t xml:space="preserve"> 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</si>
</sst>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164" fontId="2" fillId="0" borderId="0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1" xfId="1" applyFont="1" applyBorder="1" applyAlignment="1">
      <alignment vertical="center"/>
    </xf>
    <xf numFmtId="164" fontId="3" fillId="0" borderId="0" xfId="1" applyFont="1" applyBorder="1" applyAlignment="1">
      <alignment horizontal="left" vertical="center"/>
    </xf>
    <xf numFmtId="164" fontId="3" fillId="0" borderId="0" xfId="1" applyFont="1" applyFill="1" applyBorder="1" applyAlignment="1">
      <alignment vertical="center"/>
    </xf>
    <xf numFmtId="164" fontId="5" fillId="0" borderId="1" xfId="1" applyFont="1" applyFill="1" applyBorder="1" applyAlignment="1">
      <alignment vertical="center"/>
    </xf>
    <xf numFmtId="164" fontId="2" fillId="0" borderId="2" xfId="1" applyFont="1" applyBorder="1" applyAlignment="1">
      <alignment vertical="center"/>
    </xf>
    <xf numFmtId="164" fontId="2" fillId="0" borderId="3" xfId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64" fontId="7" fillId="0" borderId="0" xfId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7" fillId="0" borderId="0" xfId="1" applyFont="1" applyBorder="1" applyAlignment="1">
      <alignment horizontal="left" vertical="center"/>
    </xf>
    <xf numFmtId="164" fontId="6" fillId="0" borderId="0" xfId="1" applyFont="1" applyBorder="1" applyAlignment="1">
      <alignment vertical="center"/>
    </xf>
    <xf numFmtId="164" fontId="8" fillId="0" borderId="0" xfId="1" applyFont="1" applyBorder="1" applyAlignment="1">
      <alignment horizontal="left" vertical="center"/>
    </xf>
    <xf numFmtId="165" fontId="7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497261</xdr:colOff>
      <xdr:row>4</xdr:row>
      <xdr:rowOff>14007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040186" cy="74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DASTORAGE\Doc%20Compartido%20Contabilidad\NUEVA%20CARPETA\estados%20financieros\2022\DICIEMBRE%20DIGECOB\Copia%20de%20EST%20FINAN%20AL%2031%20DE%20DIC%20-2022%20anal%20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CAMBIO EN EL PATRIMONIO"/>
      <sheetName val="Estado Comparativo ARREGLO"/>
      <sheetName val="flujo"/>
      <sheetName val="NOTAS 7-21 "/>
      <sheetName val="NOTAS 7-21"/>
    </sheetNames>
    <sheetDataSet>
      <sheetData sheetId="0">
        <row r="1">
          <cell r="A1" t="str">
            <v>Direccion de Información y Defensa de los Afiliados</v>
          </cell>
        </row>
        <row r="37">
          <cell r="A37" t="str">
            <v>Las notas en las páginas 10 a 21 son parte integral de estos Estados Financieros.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view="pageBreakPreview" topLeftCell="A18" zoomScale="90" zoomScaleNormal="136" zoomScaleSheetLayoutView="90" workbookViewId="0">
      <selection activeCell="G38" sqref="G38"/>
    </sheetView>
  </sheetViews>
  <sheetFormatPr baseColWidth="10" defaultColWidth="11.42578125" defaultRowHeight="15" x14ac:dyDescent="0.25"/>
  <cols>
    <col min="1" max="1" width="8.140625" style="27" customWidth="1"/>
    <col min="2" max="2" width="34.140625" style="27" customWidth="1"/>
    <col min="3" max="3" width="19.28515625" style="27" customWidth="1"/>
    <col min="4" max="4" width="1.7109375" style="27" customWidth="1"/>
    <col min="5" max="5" width="17.7109375" style="27" customWidth="1"/>
    <col min="6" max="16384" width="11.42578125" style="1"/>
  </cols>
  <sheetData>
    <row r="1" spans="1:5" x14ac:dyDescent="0.25">
      <c r="A1" s="33" t="str">
        <f>+'[1]ESF - Situación Financiera'!A1</f>
        <v>Direccion de Información y Defensa de los Afiliados</v>
      </c>
      <c r="B1" s="33"/>
      <c r="C1" s="33"/>
      <c r="D1" s="33"/>
      <c r="E1" s="33"/>
    </row>
    <row r="2" spans="1:5" x14ac:dyDescent="0.25">
      <c r="A2" s="33" t="s">
        <v>0</v>
      </c>
      <c r="B2" s="33"/>
      <c r="C2" s="33"/>
      <c r="D2" s="33"/>
      <c r="E2" s="33"/>
    </row>
    <row r="3" spans="1:5" x14ac:dyDescent="0.25">
      <c r="A3" s="33" t="s">
        <v>1</v>
      </c>
      <c r="B3" s="33"/>
      <c r="C3" s="33"/>
      <c r="D3" s="33"/>
      <c r="E3" s="33"/>
    </row>
    <row r="4" spans="1:5" x14ac:dyDescent="0.25">
      <c r="A4" s="33" t="s">
        <v>2</v>
      </c>
      <c r="B4" s="33"/>
      <c r="C4" s="33"/>
      <c r="D4" s="33"/>
      <c r="E4" s="33"/>
    </row>
    <row r="5" spans="1:5" x14ac:dyDescent="0.25">
      <c r="A5" s="2"/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x14ac:dyDescent="0.25">
      <c r="A7" s="3"/>
      <c r="B7" s="3"/>
      <c r="C7" s="4">
        <v>2022</v>
      </c>
      <c r="D7" s="2"/>
      <c r="E7" s="5">
        <v>2021</v>
      </c>
    </row>
    <row r="8" spans="1:5" x14ac:dyDescent="0.25">
      <c r="A8" s="6" t="s">
        <v>3</v>
      </c>
      <c r="B8" s="7"/>
      <c r="C8" s="8"/>
      <c r="D8" s="9"/>
      <c r="E8" s="9"/>
    </row>
    <row r="9" spans="1:5" x14ac:dyDescent="0.25">
      <c r="A9" s="10" t="s">
        <v>4</v>
      </c>
      <c r="B9" s="7"/>
      <c r="C9" s="9">
        <v>80217346.329999998</v>
      </c>
      <c r="D9" s="9"/>
      <c r="E9" s="9"/>
    </row>
    <row r="10" spans="1:5" x14ac:dyDescent="0.25">
      <c r="A10" s="11" t="s">
        <v>5</v>
      </c>
      <c r="B10" s="12"/>
      <c r="C10" s="13">
        <v>331284163.06</v>
      </c>
      <c r="D10" s="14"/>
      <c r="E10" s="13">
        <v>277481103.05000001</v>
      </c>
    </row>
    <row r="11" spans="1:5" x14ac:dyDescent="0.25">
      <c r="A11" s="6" t="s">
        <v>6</v>
      </c>
      <c r="B11" s="3"/>
      <c r="C11" s="8">
        <f>+C9+C10</f>
        <v>411501509.38999999</v>
      </c>
      <c r="D11" s="14"/>
      <c r="E11" s="8">
        <f>+E10</f>
        <v>277481103.05000001</v>
      </c>
    </row>
    <row r="12" spans="1:5" x14ac:dyDescent="0.25">
      <c r="A12" s="3"/>
      <c r="B12" s="3" t="s">
        <v>7</v>
      </c>
      <c r="C12" s="9"/>
      <c r="D12" s="9"/>
      <c r="E12" s="9"/>
    </row>
    <row r="13" spans="1:5" x14ac:dyDescent="0.25">
      <c r="A13" s="6" t="s">
        <v>8</v>
      </c>
      <c r="B13" s="3"/>
      <c r="C13" s="14"/>
      <c r="D13" s="14"/>
      <c r="E13" s="14"/>
    </row>
    <row r="14" spans="1:5" x14ac:dyDescent="0.25">
      <c r="A14" s="3" t="s">
        <v>9</v>
      </c>
      <c r="B14" s="12"/>
      <c r="C14" s="15">
        <v>181649175.46000001</v>
      </c>
      <c r="D14" s="9"/>
      <c r="E14" s="9">
        <v>203768413.56</v>
      </c>
    </row>
    <row r="15" spans="1:5" x14ac:dyDescent="0.25">
      <c r="A15" s="3" t="s">
        <v>10</v>
      </c>
      <c r="B15" s="12"/>
      <c r="C15" s="9">
        <v>883621.09</v>
      </c>
      <c r="D15" s="14"/>
      <c r="E15" s="9">
        <v>433266.26</v>
      </c>
    </row>
    <row r="16" spans="1:5" x14ac:dyDescent="0.25">
      <c r="A16" s="11" t="s">
        <v>11</v>
      </c>
      <c r="B16" s="12"/>
      <c r="C16" s="9">
        <v>10791670.91</v>
      </c>
      <c r="D16" s="14"/>
      <c r="E16" s="9">
        <v>6010151.4800000004</v>
      </c>
    </row>
    <row r="17" spans="1:5" x14ac:dyDescent="0.25">
      <c r="A17" s="3" t="s">
        <v>12</v>
      </c>
      <c r="B17" s="12"/>
      <c r="C17" s="15">
        <v>5666474.0099999998</v>
      </c>
      <c r="D17" s="14"/>
      <c r="E17" s="9">
        <v>1816327.68</v>
      </c>
    </row>
    <row r="18" spans="1:5" x14ac:dyDescent="0.25">
      <c r="A18" s="3" t="s">
        <v>13</v>
      </c>
      <c r="B18" s="12"/>
      <c r="C18" s="15">
        <v>37464448.659999996</v>
      </c>
      <c r="D18" s="14"/>
      <c r="E18" s="15">
        <v>40242941.090000004</v>
      </c>
    </row>
    <row r="19" spans="1:5" x14ac:dyDescent="0.25">
      <c r="A19" s="11" t="s">
        <v>14</v>
      </c>
      <c r="B19" s="12"/>
      <c r="C19" s="13">
        <v>8566.42</v>
      </c>
      <c r="D19" s="14"/>
      <c r="E19" s="16">
        <v>0</v>
      </c>
    </row>
    <row r="20" spans="1:5" x14ac:dyDescent="0.25">
      <c r="A20" s="6" t="s">
        <v>15</v>
      </c>
      <c r="B20" s="3"/>
      <c r="C20" s="17">
        <f>SUM(C14:C19)</f>
        <v>236463956.54999998</v>
      </c>
      <c r="D20" s="14"/>
      <c r="E20" s="17">
        <f>SUM(E14:E19)</f>
        <v>252271100.06999999</v>
      </c>
    </row>
    <row r="21" spans="1:5" x14ac:dyDescent="0.25">
      <c r="A21" s="10"/>
      <c r="B21" s="3"/>
      <c r="C21" s="9"/>
      <c r="D21" s="9"/>
      <c r="E21" s="9"/>
    </row>
    <row r="22" spans="1:5" hidden="1" x14ac:dyDescent="0.25">
      <c r="A22" s="3"/>
      <c r="B22" s="3" t="s">
        <v>16</v>
      </c>
      <c r="C22" s="9">
        <v>0</v>
      </c>
      <c r="D22" s="14"/>
      <c r="E22" s="9">
        <v>0</v>
      </c>
    </row>
    <row r="23" spans="1:5" hidden="1" x14ac:dyDescent="0.25">
      <c r="A23" s="3"/>
      <c r="B23" s="3"/>
      <c r="C23" s="9"/>
      <c r="D23" s="14"/>
      <c r="E23" s="9"/>
    </row>
    <row r="24" spans="1:5" hidden="1" x14ac:dyDescent="0.25">
      <c r="A24" s="3"/>
      <c r="B24" s="3" t="s">
        <v>17</v>
      </c>
      <c r="C24" s="9">
        <v>0</v>
      </c>
      <c r="D24" s="14"/>
      <c r="E24" s="9">
        <v>0</v>
      </c>
    </row>
    <row r="25" spans="1:5" hidden="1" x14ac:dyDescent="0.25">
      <c r="A25" s="3"/>
      <c r="B25" s="3"/>
      <c r="C25" s="9"/>
      <c r="D25" s="14"/>
      <c r="E25" s="9"/>
    </row>
    <row r="26" spans="1:5" ht="15.75" thickBot="1" x14ac:dyDescent="0.3">
      <c r="A26" s="6" t="s">
        <v>18</v>
      </c>
      <c r="B26" s="3"/>
      <c r="C26" s="18">
        <f>+C11-C20+C22+C24</f>
        <v>175037552.84</v>
      </c>
      <c r="D26" s="14"/>
      <c r="E26" s="18">
        <f>+E11-E20+E22+E24</f>
        <v>25210002.980000019</v>
      </c>
    </row>
    <row r="27" spans="1:5" ht="15.75" thickTop="1" x14ac:dyDescent="0.25">
      <c r="A27" s="19"/>
      <c r="B27" s="20"/>
      <c r="C27" s="21"/>
      <c r="D27" s="21"/>
      <c r="E27" s="21"/>
    </row>
    <row r="28" spans="1:5" hidden="1" x14ac:dyDescent="0.25">
      <c r="A28" s="22" t="s">
        <v>19</v>
      </c>
      <c r="B28" s="20"/>
      <c r="C28" s="21"/>
      <c r="D28" s="21"/>
      <c r="E28" s="21"/>
    </row>
    <row r="29" spans="1:5" hidden="1" x14ac:dyDescent="0.25">
      <c r="A29" s="19"/>
      <c r="B29" s="20" t="s">
        <v>20</v>
      </c>
      <c r="C29" s="21">
        <v>0</v>
      </c>
      <c r="D29" s="23"/>
      <c r="E29" s="21">
        <v>0</v>
      </c>
    </row>
    <row r="30" spans="1:5" hidden="1" x14ac:dyDescent="0.25">
      <c r="A30" s="20"/>
      <c r="B30" s="20" t="s">
        <v>21</v>
      </c>
      <c r="C30" s="21">
        <v>0</v>
      </c>
      <c r="D30" s="23"/>
      <c r="E30" s="21">
        <v>0</v>
      </c>
    </row>
    <row r="31" spans="1:5" hidden="1" x14ac:dyDescent="0.25">
      <c r="A31" s="19"/>
      <c r="B31" s="20"/>
      <c r="C31" s="24">
        <f>SUM(C29:C30)</f>
        <v>0</v>
      </c>
      <c r="D31" s="25"/>
      <c r="E31" s="24">
        <f>SUM(E29:E30)</f>
        <v>0</v>
      </c>
    </row>
    <row r="32" spans="1:5" hidden="1" x14ac:dyDescent="0.25">
      <c r="A32" s="19"/>
      <c r="B32" s="20"/>
      <c r="C32" s="21"/>
      <c r="D32" s="21"/>
      <c r="E32" s="21"/>
    </row>
    <row r="33" spans="1:5" hidden="1" x14ac:dyDescent="0.25">
      <c r="A33" s="20"/>
      <c r="B33" s="20"/>
      <c r="C33" s="26"/>
      <c r="D33" s="26"/>
      <c r="E33" s="26"/>
    </row>
    <row r="34" spans="1:5" x14ac:dyDescent="0.25">
      <c r="A34" s="34" t="str">
        <f>+'[1]ESF - Situación Financiera'!A37</f>
        <v>Las notas en las páginas 10 a 21 son parte integral de estos Estados Financieros.</v>
      </c>
      <c r="B34" s="34"/>
      <c r="C34" s="34"/>
      <c r="D34" s="34"/>
      <c r="E34" s="34"/>
    </row>
    <row r="35" spans="1:5" x14ac:dyDescent="0.25">
      <c r="A35" s="22"/>
      <c r="B35" s="22"/>
      <c r="C35" s="22"/>
      <c r="D35" s="22"/>
      <c r="E35" s="22"/>
    </row>
    <row r="36" spans="1:5" x14ac:dyDescent="0.25">
      <c r="A36" s="22"/>
      <c r="B36" s="22"/>
      <c r="C36" s="22"/>
      <c r="D36" s="22"/>
      <c r="E36" s="22"/>
    </row>
    <row r="37" spans="1:5" x14ac:dyDescent="0.25">
      <c r="A37" s="22"/>
      <c r="B37" s="22"/>
      <c r="C37" s="22"/>
      <c r="D37" s="22"/>
      <c r="E37" s="22"/>
    </row>
    <row r="38" spans="1:5" x14ac:dyDescent="0.25">
      <c r="B38" s="28"/>
    </row>
    <row r="39" spans="1:5" x14ac:dyDescent="0.25">
      <c r="E39" s="29"/>
    </row>
    <row r="41" spans="1:5" x14ac:dyDescent="0.25">
      <c r="A41" s="32" t="s">
        <v>22</v>
      </c>
      <c r="B41" s="32"/>
      <c r="C41" s="32"/>
      <c r="D41" s="32"/>
      <c r="E41" s="32"/>
    </row>
    <row r="42" spans="1:5" x14ac:dyDescent="0.25">
      <c r="A42" s="32" t="s">
        <v>23</v>
      </c>
      <c r="B42" s="32"/>
      <c r="C42" s="32"/>
      <c r="D42" s="32"/>
      <c r="E42" s="32"/>
    </row>
    <row r="43" spans="1:5" x14ac:dyDescent="0.25">
      <c r="A43" s="30"/>
      <c r="B43" s="30"/>
      <c r="C43" s="30"/>
      <c r="D43" s="30"/>
      <c r="E43" s="30"/>
    </row>
    <row r="44" spans="1:5" x14ac:dyDescent="0.25">
      <c r="A44" s="30"/>
      <c r="B44" s="30"/>
      <c r="C44" s="30"/>
      <c r="D44" s="30"/>
      <c r="E44" s="30"/>
    </row>
    <row r="45" spans="1:5" x14ac:dyDescent="0.25">
      <c r="A45" s="30" t="s">
        <v>24</v>
      </c>
      <c r="B45" s="30"/>
      <c r="C45" s="30"/>
      <c r="D45" s="30"/>
      <c r="E45" s="31" t="s">
        <v>25</v>
      </c>
    </row>
    <row r="46" spans="1:5" x14ac:dyDescent="0.25">
      <c r="A46" s="30" t="s">
        <v>26</v>
      </c>
      <c r="B46" s="30"/>
      <c r="C46" s="30"/>
      <c r="D46" s="30"/>
      <c r="E46" s="31" t="s">
        <v>27</v>
      </c>
    </row>
  </sheetData>
  <mergeCells count="7">
    <mergeCell ref="A42:E42"/>
    <mergeCell ref="A1:E1"/>
    <mergeCell ref="A2:E2"/>
    <mergeCell ref="A3:E3"/>
    <mergeCell ref="A4:E4"/>
    <mergeCell ref="A34:E34"/>
    <mergeCell ref="A41:E41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Miledys Jardines</cp:lastModifiedBy>
  <dcterms:created xsi:type="dcterms:W3CDTF">2023-01-25T16:09:54Z</dcterms:created>
  <dcterms:modified xsi:type="dcterms:W3CDTF">2023-01-25T16:11:40Z</dcterms:modified>
</cp:coreProperties>
</file>