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1_{B4C1027A-61A6-4A6B-8384-6FABC80F2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Resultado" sheetId="8" r:id="rId1"/>
  </sheets>
  <definedNames>
    <definedName name="_xlnm.Print_Area" localSheetId="0">'Estado de Resultado'!$A$1:$E$47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8" l="1"/>
  <c r="C20" i="8"/>
  <c r="C29" i="8" s="1"/>
  <c r="C31" i="8" s="1"/>
  <c r="E20" i="8"/>
  <c r="E29" i="8" s="1"/>
  <c r="E31" i="8" s="1"/>
  <c r="C27" i="8"/>
  <c r="E27" i="8"/>
</calcChain>
</file>

<file path=xl/sharedStrings.xml><?xml version="1.0" encoding="utf-8"?>
<sst xmlns="http://schemas.openxmlformats.org/spreadsheetml/2006/main" count="24" uniqueCount="24">
  <si>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</si>
  <si>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</si>
  <si>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</si>
  <si>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</si>
  <si>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</si>
  <si>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</si>
  <si>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</si>
  <si>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</si>
  <si>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</si>
  <si>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</si>
  <si>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</si>
  <si>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</si>
  <si>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</si>
  <si>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</si>
  <si>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</si>
  <si>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</si>
  <si>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</si>
  <si>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</si>
  <si>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</si>
  <si>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</si>
  <si>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</si>
  <si>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</si>
  <si>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>OCTUBRE 2023 Y 2022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</si>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</sst>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5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7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6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40" name="Text Box 1">
          <a:extLst>
            <a:ext uri="{FF2B5EF4-FFF2-40B4-BE49-F238E27FC236}">
              <a16:creationId xmlns:a16="http://schemas.microsoft.com/office/drawing/2014/main" id="{F846B200-5798-AD88-F34B-C07EBD6434C3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241" name="Text Box 3">
          <a:extLst>
            <a:ext uri="{FF2B5EF4-FFF2-40B4-BE49-F238E27FC236}">
              <a16:creationId xmlns:a16="http://schemas.microsoft.com/office/drawing/2014/main" id="{FC6B8D8E-14BA-7ECE-DE7E-2E30B1ED8EF3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42" name="Text Box 1">
          <a:extLst>
            <a:ext uri="{FF2B5EF4-FFF2-40B4-BE49-F238E27FC236}">
              <a16:creationId xmlns:a16="http://schemas.microsoft.com/office/drawing/2014/main" id="{117F9DE6-62DE-AFDC-C6DF-EE7479D4FD3B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43" name="Text Box 3">
          <a:extLst>
            <a:ext uri="{FF2B5EF4-FFF2-40B4-BE49-F238E27FC236}">
              <a16:creationId xmlns:a16="http://schemas.microsoft.com/office/drawing/2014/main" id="{51D9CBA3-1E97-92C6-892A-DB64AA280CC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44" name="Text Box 49">
          <a:extLst>
            <a:ext uri="{FF2B5EF4-FFF2-40B4-BE49-F238E27FC236}">
              <a16:creationId xmlns:a16="http://schemas.microsoft.com/office/drawing/2014/main" id="{B4B066B3-0E80-7AB2-8400-D056FC857CB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245" name="Text Box 50">
          <a:extLst>
            <a:ext uri="{FF2B5EF4-FFF2-40B4-BE49-F238E27FC236}">
              <a16:creationId xmlns:a16="http://schemas.microsoft.com/office/drawing/2014/main" id="{CEFC7300-76C7-0B17-B011-6F81C1B8AA00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246" name="Imagen 1">
          <a:extLst>
            <a:ext uri="{FF2B5EF4-FFF2-40B4-BE49-F238E27FC236}">
              <a16:creationId xmlns:a16="http://schemas.microsoft.com/office/drawing/2014/main" id="{7026071D-A0F8-8281-06F3-8811005E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abSelected="1" zoomScale="51" zoomScaleNormal="51" zoomScaleSheetLayoutView="53" workbookViewId="0">
      <selection activeCell="H18" sqref="H18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2"/>
      <c r="B3" s="52"/>
      <c r="C3" s="52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3" t="s">
        <v>12</v>
      </c>
      <c r="B5" s="53"/>
      <c r="C5" s="53"/>
      <c r="D5" s="53"/>
      <c r="E5" s="53"/>
    </row>
    <row r="6" spans="1:5" ht="18" x14ac:dyDescent="0.25">
      <c r="A6" s="54" t="s">
        <v>0</v>
      </c>
      <c r="B6" s="54"/>
      <c r="C6" s="54"/>
      <c r="D6" s="54"/>
      <c r="E6" s="54"/>
    </row>
    <row r="7" spans="1:5" ht="18.75" x14ac:dyDescent="0.3">
      <c r="A7" s="50" t="s">
        <v>22</v>
      </c>
      <c r="B7" s="50"/>
      <c r="C7" s="50"/>
      <c r="D7" s="50"/>
      <c r="E7" s="50"/>
    </row>
    <row r="8" spans="1:5" ht="18.75" x14ac:dyDescent="0.3">
      <c r="A8" s="50" t="s">
        <v>23</v>
      </c>
      <c r="B8" s="50"/>
      <c r="C8" s="50"/>
      <c r="D8" s="50"/>
      <c r="E8" s="50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2023</v>
      </c>
      <c r="D17" s="27"/>
      <c r="E17" s="27">
        <v>2022</v>
      </c>
    </row>
    <row r="18" spans="1:8" s="9" customFormat="1" x14ac:dyDescent="0.35">
      <c r="A18" s="13" t="s">
        <v>21</v>
      </c>
      <c r="B18" s="13"/>
      <c r="C18" s="49">
        <v>0</v>
      </c>
      <c r="D18" s="27"/>
      <c r="E18" s="48">
        <v>13369555.59</v>
      </c>
    </row>
    <row r="19" spans="1:8" s="9" customFormat="1" x14ac:dyDescent="0.35">
      <c r="A19" s="13" t="s">
        <v>11</v>
      </c>
      <c r="B19" s="13"/>
      <c r="C19" s="37">
        <v>32562255.530000001</v>
      </c>
      <c r="D19" s="28"/>
      <c r="E19" s="46">
        <v>28498116.120000001</v>
      </c>
    </row>
    <row r="20" spans="1:8" s="9" customFormat="1" ht="22.5" x14ac:dyDescent="0.3">
      <c r="A20" s="12" t="s">
        <v>5</v>
      </c>
      <c r="B20" s="12"/>
      <c r="C20" s="40">
        <f>+C18+C19</f>
        <v>32562255.530000001</v>
      </c>
      <c r="D20" s="40"/>
      <c r="E20" s="41">
        <f>+E18+E19</f>
        <v>41867671.710000001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16</v>
      </c>
      <c r="B23" s="13"/>
      <c r="C23" s="29">
        <v>10971329.619999999</v>
      </c>
      <c r="D23" s="29"/>
      <c r="E23" s="35">
        <v>11727584.57</v>
      </c>
    </row>
    <row r="24" spans="1:8" s="9" customFormat="1" x14ac:dyDescent="0.35">
      <c r="A24" s="13" t="s">
        <v>17</v>
      </c>
      <c r="B24" s="13"/>
      <c r="C24" s="28">
        <v>2886214.76</v>
      </c>
      <c r="D24" s="28"/>
      <c r="E24" s="14">
        <v>3100075.11</v>
      </c>
      <c r="H24" s="11">
        <f>3157855.98-271641.22</f>
        <v>2886214.76</v>
      </c>
    </row>
    <row r="25" spans="1:8" s="9" customFormat="1" x14ac:dyDescent="0.35">
      <c r="A25" s="15" t="s">
        <v>18</v>
      </c>
      <c r="B25" s="13"/>
      <c r="C25" s="28">
        <v>752047.85</v>
      </c>
      <c r="D25" s="28"/>
      <c r="E25" s="14">
        <v>132053.70000000001</v>
      </c>
    </row>
    <row r="26" spans="1:8" s="9" customFormat="1" x14ac:dyDescent="0.35">
      <c r="A26" s="15" t="s">
        <v>19</v>
      </c>
      <c r="B26" s="13" t="s">
        <v>20</v>
      </c>
      <c r="C26" s="37">
        <v>0</v>
      </c>
      <c r="D26" s="37"/>
      <c r="E26" s="47">
        <v>0</v>
      </c>
    </row>
    <row r="27" spans="1:8" s="9" customFormat="1" x14ac:dyDescent="0.35">
      <c r="A27" s="12" t="s">
        <v>3</v>
      </c>
      <c r="B27" s="12"/>
      <c r="C27" s="42">
        <f>SUM(C23:C26)</f>
        <v>14609592.229999999</v>
      </c>
      <c r="D27" s="42"/>
      <c r="E27" s="42">
        <f>SUM(E23:E26)</f>
        <v>14959713.379999999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17952663.300000004</v>
      </c>
      <c r="D29" s="29"/>
      <c r="E29" s="35">
        <f>+E20-E27</f>
        <v>26907958.330000002</v>
      </c>
    </row>
    <row r="30" spans="1:8" s="9" customFormat="1" ht="45.75" x14ac:dyDescent="0.35">
      <c r="A30" s="17" t="s">
        <v>6</v>
      </c>
      <c r="B30" s="17"/>
      <c r="C30" s="44">
        <v>271641.21999999997</v>
      </c>
      <c r="D30" s="43"/>
      <c r="E30" s="45">
        <v>600032.49</v>
      </c>
    </row>
    <row r="31" spans="1:8" s="9" customFormat="1" thickBot="1" x14ac:dyDescent="0.35">
      <c r="A31" s="12" t="s">
        <v>7</v>
      </c>
      <c r="B31" s="12"/>
      <c r="C31" s="32">
        <f>SUM(C29-C30)</f>
        <v>17681022.080000006</v>
      </c>
      <c r="D31" s="40"/>
      <c r="E31" s="36">
        <f>+E29-E30</f>
        <v>26307925.840000004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51" t="s">
        <v>13</v>
      </c>
      <c r="B38" s="51"/>
      <c r="C38" s="51"/>
      <c r="D38" s="51"/>
      <c r="E38" s="51"/>
    </row>
    <row r="39" spans="1:8" ht="22.5" x14ac:dyDescent="0.3">
      <c r="A39" s="51" t="s">
        <v>14</v>
      </c>
      <c r="B39" s="51"/>
      <c r="C39" s="51"/>
      <c r="D39" s="51"/>
      <c r="E39" s="51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15</v>
      </c>
      <c r="B45" s="19"/>
      <c r="C45" s="20"/>
      <c r="D45" s="20"/>
      <c r="E45" s="19" t="s">
        <v>9</v>
      </c>
    </row>
    <row r="46" spans="1:8" ht="22.5" x14ac:dyDescent="0.3">
      <c r="A46" s="20" t="s">
        <v>10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2023-11-07T14:44:33Z</cp:lastPrinted>
  <dcterms:created xsi:type="dcterms:W3CDTF">2013-01-30T15:16:21Z</dcterms:created>
  <dcterms:modified xsi:type="dcterms:W3CDTF">2023-11-20T13:22:12Z</dcterms:modified>
</cp:coreProperties>
</file>