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EA2E05BA-D9E6-406D-9354-87C16757A9AE}" xr6:coauthVersionLast="47" xr6:coauthVersionMax="47" xr10:uidLastSave="{00000000-0000-0000-0000-000000000000}"/>
  <bookViews>
    <workbookView xWindow="-120" yWindow="-120" windowWidth="29040" windowHeight="15720" xr2:uid="{94127309-ADA3-4D27-97CE-C52889F743D1}"/>
  </bookViews>
  <sheets>
    <sheet name="notas ultima version todas" sheetId="1" r:id="rId1"/>
  </sheets>
  <definedNames>
    <definedName name="_xlnm.Print_Area" localSheetId="0">'notas ultima version todas'!$A$1:$M$299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0" i="1" l="1"/>
  <c r="C290" i="1"/>
  <c r="D281" i="1"/>
  <c r="C281" i="1"/>
  <c r="D231" i="1"/>
  <c r="C231" i="1"/>
  <c r="D218" i="1"/>
  <c r="C218" i="1"/>
  <c r="D175" i="1"/>
  <c r="C175" i="1"/>
  <c r="C160" i="1"/>
  <c r="D146" i="1"/>
  <c r="D160" i="1" s="1"/>
  <c r="C133" i="1"/>
  <c r="D130" i="1"/>
  <c r="D133" i="1" s="1"/>
  <c r="C130" i="1"/>
  <c r="D121" i="1"/>
  <c r="C121" i="1"/>
  <c r="D110" i="1"/>
  <c r="C110" i="1"/>
  <c r="D102" i="1"/>
  <c r="C102" i="1"/>
  <c r="D46" i="1"/>
  <c r="C46" i="1"/>
  <c r="D38" i="1"/>
  <c r="C38" i="1"/>
  <c r="C30" i="1"/>
  <c r="D20" i="1"/>
  <c r="C20" i="1"/>
  <c r="D11" i="1"/>
  <c r="C11" i="1"/>
</calcChain>
</file>

<file path=xl/sharedStrings.xml><?xml version="1.0" encoding="utf-8"?>
<sst xmlns="http://schemas.openxmlformats.org/spreadsheetml/2006/main" count="244" uniqueCount="216">
  <si>
    <t>Nota #7 Efectivo y equivalentes de efectivo.</t>
  </si>
  <si>
    <t>Un detalle del efectivo y equivalente de efectivo al 31  de diciembre del 2023 y 2022 es como sigue:</t>
  </si>
  <si>
    <t xml:space="preserve">                    Descripción                                                                                   </t>
  </si>
  <si>
    <t>Caja chica</t>
  </si>
  <si>
    <t>Cuenta Banco de Reserva 9603708591 (Anticipo Financiero)</t>
  </si>
  <si>
    <t>Subcuenta de Disponibilidad 3002006000</t>
  </si>
  <si>
    <t>Subcuenta de Disponibilidad 0100249000</t>
  </si>
  <si>
    <t>Subcuenta de Disponibilidad 999508900</t>
  </si>
  <si>
    <t>Total</t>
  </si>
  <si>
    <t>La diferencia entre la disponibildad en el sistema de la institucion y el reporte de ejecucion SIGEF es por libramientos que fueron aprobados en diciembre 2023 y pagados en enero 2024.</t>
  </si>
  <si>
    <t>Nota #8  Inventario</t>
  </si>
  <si>
    <t>Un detalle del inventario al 31 de diciembre del 2023 y 2022, es como sigue:</t>
  </si>
  <si>
    <t>Inventario de material y suministro</t>
  </si>
  <si>
    <t>Nota #11 Activos Intangibles</t>
  </si>
  <si>
    <t>Un detalle de las partidas de activos intangibles al 31 de diciembre de 2023 y 2022 es como sigue:</t>
  </si>
  <si>
    <t>Programas Informaticos</t>
  </si>
  <si>
    <t>Amortizacion Acumulada</t>
  </si>
  <si>
    <t>Un movimiento de los activos intangibles es como sigue:</t>
  </si>
  <si>
    <t>Saldo al inicio del periodo</t>
  </si>
  <si>
    <t>Adiciones</t>
  </si>
  <si>
    <t>Saldo al final del año</t>
  </si>
  <si>
    <t>Un movimiento de la amortizacion de los activos intangibles no financieros es como sigue:</t>
  </si>
  <si>
    <t>Amortizacion del periodo</t>
  </si>
  <si>
    <t>Nota#  12 Cuentas por Pagar a corto plazo</t>
  </si>
  <si>
    <t>Proveedores</t>
  </si>
  <si>
    <t xml:space="preserve">AYUNTAMIENTO DE PUERTO PLATA                       </t>
  </si>
  <si>
    <t xml:space="preserve">AYUNTAMIENTO DE LA VEGA               </t>
  </si>
  <si>
    <t>AYUNTAMIENTO DE AZUA</t>
  </si>
  <si>
    <t>INAPA</t>
  </si>
  <si>
    <t>APARTA HOTEL PLAZA NACO</t>
  </si>
  <si>
    <t>AGUA PLANETA AZUL</t>
  </si>
  <si>
    <t>ASVALSOPH INVESTMENTS</t>
  </si>
  <si>
    <t>CELIA GISELE ABREU</t>
  </si>
  <si>
    <t>CODETEL,S.A.</t>
  </si>
  <si>
    <t>CLINICA DR. RUBEN DARIO</t>
  </si>
  <si>
    <t>DIARIO LIBRE</t>
  </si>
  <si>
    <t>E Y C MULTISERVICES</t>
  </si>
  <si>
    <t>EXCEL</t>
  </si>
  <si>
    <t>EDITORA HOY</t>
  </si>
  <si>
    <t>FACIMAX,SRL.</t>
  </si>
  <si>
    <t>FARMACIA EL SOL DE LA VEGA</t>
  </si>
  <si>
    <t>FLASH PACK</t>
  </si>
  <si>
    <t>GRUPO ICEBERG</t>
  </si>
  <si>
    <t>GRUPO LFA, SRL.</t>
  </si>
  <si>
    <t>IMPRENTA NORCENTRAL</t>
  </si>
  <si>
    <t>GTG INDUTRIAL,SRL.</t>
  </si>
  <si>
    <t>HECTOR DAVID VOLQUEZ</t>
  </si>
  <si>
    <t>HECTOR DE JESUS BERNARD</t>
  </si>
  <si>
    <t>INTER RADIO GROUP,SRL.</t>
  </si>
  <si>
    <t>IMPORVIDRIOS</t>
  </si>
  <si>
    <t>INVERSIONES SIURANA</t>
  </si>
  <si>
    <t>LISTIN DIARIO</t>
  </si>
  <si>
    <t>LOGOMARCA</t>
  </si>
  <si>
    <t>INFOEVALUACIONES ISPE</t>
  </si>
  <si>
    <t>ENFOQUE DIGITAL</t>
  </si>
  <si>
    <t>MIOLAN &amp; ASOC.</t>
  </si>
  <si>
    <t>MUNDO PRESTAMO,SRL.</t>
  </si>
  <si>
    <t>OPTIC</t>
  </si>
  <si>
    <t>PLAZA LAMA</t>
  </si>
  <si>
    <t>PA CATERING</t>
  </si>
  <si>
    <t>PEACHTREE SOLUTIONS</t>
  </si>
  <si>
    <t>PORTO L. J. SOLUCIONES INMOBILIARIO</t>
  </si>
  <si>
    <t>PUBLICACIONES AHORA</t>
  </si>
  <si>
    <t>PEÑA AUTO</t>
  </si>
  <si>
    <t>PROLIMPISO</t>
  </si>
  <si>
    <t>PROMO NATIONAL</t>
  </si>
  <si>
    <t>RADHAMES PEREZ CARVAJAL</t>
  </si>
  <si>
    <t>RADIO NET</t>
  </si>
  <si>
    <t>SISTEMA CONTABLES</t>
  </si>
  <si>
    <t>AAA SISTEMA ELECTRONICO DE SEGURIDAD</t>
  </si>
  <si>
    <t>EDITORA EL NUEVO DIARIO</t>
  </si>
  <si>
    <t>PERIODICO EL DIA</t>
  </si>
  <si>
    <t>EL CARIBE</t>
  </si>
  <si>
    <t>TRANSPORTE BLANCO</t>
  </si>
  <si>
    <t xml:space="preserve">TRONCO PLAZA </t>
  </si>
  <si>
    <t>NUEVA EDITORA LA INFORMACION</t>
  </si>
  <si>
    <t>Nota#  13 Retenciones y Acumulaciones</t>
  </si>
  <si>
    <t>Un detalle de las partidas de las retenciones y acumulaciones al 31 de diciembre de 2023 y 2022 es como sigue:</t>
  </si>
  <si>
    <t xml:space="preserve">cabe destacar que corresponden a ISR por pagar a DGII </t>
  </si>
  <si>
    <t>Impuestos sobre la renta e Itbis</t>
  </si>
  <si>
    <t xml:space="preserve">Nota#  14 Patrimonio Institucional </t>
  </si>
  <si>
    <t>Un detalle de las partidas del patrimonio institucional al 31 de diciembre de 2023 y 2022 es como sigue:</t>
  </si>
  <si>
    <t>Patrimonio Institucional</t>
  </si>
  <si>
    <t>Resultado acumulado</t>
  </si>
  <si>
    <t>Ajuste al resultado de periodos anteriores</t>
  </si>
  <si>
    <t>Resultado del Periodo</t>
  </si>
  <si>
    <t xml:space="preserve">Nota# 15  Ingresos </t>
  </si>
  <si>
    <t>Un detalle de las partidas de ingresos al 31 de diciembre de 2023 y 2022 es como sigue:</t>
  </si>
  <si>
    <t>Contribuciones Sociales</t>
  </si>
  <si>
    <t>Transferencias Aporte Gobierno Central por medio al Ministerio de Trabajo</t>
  </si>
  <si>
    <t>Sub-Total</t>
  </si>
  <si>
    <t>Transferencias de años anteriores</t>
  </si>
  <si>
    <t>Nota: El monto que aparece en transferencias de años anteriores son libramientos pagados en enero/2023 y corresponden a libramientos de dic/2022</t>
  </si>
  <si>
    <t>por lo que se procedio ha realizar ajuste.</t>
  </si>
  <si>
    <t xml:space="preserve"> Nota # 16 Sueldos, Salarios y beneficios a empleados</t>
  </si>
  <si>
    <t>Un detalle de las cuentas sueldos, salarios, beneficios a empleados al 31 de diciembre 2023 y 2022 es como sigue:</t>
  </si>
  <si>
    <t xml:space="preserve">Sueldos Fijos                                                                                                 </t>
  </si>
  <si>
    <t>Sueldo al personal contratado</t>
  </si>
  <si>
    <t>Sueldo al personal probatorio</t>
  </si>
  <si>
    <t>Sueldo al personal temporal</t>
  </si>
  <si>
    <t>Interinato</t>
  </si>
  <si>
    <t>Regalia pascual</t>
  </si>
  <si>
    <t>Contribucion cumplimiento sismap</t>
  </si>
  <si>
    <t>Compensacion extraordinaria</t>
  </si>
  <si>
    <t>Contribuciones al seguro de salud</t>
  </si>
  <si>
    <t>Contribuciones al seguro de pensiones</t>
  </si>
  <si>
    <t>Contribuciones al seguro de riesgo laboral</t>
  </si>
  <si>
    <t>Prima de transporte</t>
  </si>
  <si>
    <t xml:space="preserve">Compensación por gastos de alimentacion                                                                                        </t>
  </si>
  <si>
    <t>Compensacion servicios de seguridad</t>
  </si>
  <si>
    <t>Compensacion por resultados</t>
  </si>
  <si>
    <t>Horas extraordinarias</t>
  </si>
  <si>
    <t>Prestaciones economicas</t>
  </si>
  <si>
    <t xml:space="preserve">Vacaciones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</si>
  <si>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</si>
  <si>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>La (DIDA) pagó sueldos y compensaciones al personal directivo, los cuales se definen como aquellos que ocupan la posición  de directores y subdirectores en adelante, por aproximadamente RD$38,501,010.00 y RD$34,034,640.00 respectivamente. Al 31 de diciembre de 2023 y 2022 ,la (DIDA) mantenía 220 y 207 empleados respectivamente.</t>
  </si>
  <si>
    <t>Nota# 17 Subvenciones y otros pagos por transferencias</t>
  </si>
  <si>
    <t>Un detalle de la cuenta subvenciones y otros pagos por transferencia al 31 de diciembre de 2023 y 2022 es como sigue:</t>
  </si>
  <si>
    <t xml:space="preserve">                   Descripción                                                                                   </t>
  </si>
  <si>
    <t>Transf. Cte. Asoc. s/fines de lucro</t>
  </si>
  <si>
    <t>Transf. Corriente al sector privado</t>
  </si>
  <si>
    <t>Ayudas y donaciones ocasionales</t>
  </si>
  <si>
    <t>Transf. Corrientes ocas. A ASFL.</t>
  </si>
  <si>
    <t>Transf. Cte. Org. Internacional</t>
  </si>
  <si>
    <t>Nota# 18 Suministro y materiales para consumo</t>
  </si>
  <si>
    <t>Un detalle de los gastos de suministro y materiales para consumo al  31 de diciembre de 2023 y 2022 es como sigue:</t>
  </si>
  <si>
    <t>Alimentos y bebidas para personas</t>
  </si>
  <si>
    <t>Productos Forestales</t>
  </si>
  <si>
    <t>Hilos y telas</t>
  </si>
  <si>
    <t>Acabados textiles</t>
  </si>
  <si>
    <t>Prenda de vestir</t>
  </si>
  <si>
    <t>Papel de escritorio</t>
  </si>
  <si>
    <t>Productos de papel y carton</t>
  </si>
  <si>
    <t>Pintura, lacas, barnices</t>
  </si>
  <si>
    <t>Libros, revistas y periodicos</t>
  </si>
  <si>
    <t>Herramientas Menores</t>
  </si>
  <si>
    <t>Articulos Plasticos</t>
  </si>
  <si>
    <t>Gasolina</t>
  </si>
  <si>
    <t>Gasoil</t>
  </si>
  <si>
    <t>Gas propano</t>
  </si>
  <si>
    <t>Aceite y grasa</t>
  </si>
  <si>
    <t>Llantas y neumaticos</t>
  </si>
  <si>
    <t>Productos quimicos</t>
  </si>
  <si>
    <t>Productos de cementos</t>
  </si>
  <si>
    <t>Prod. Vidrios y cristales</t>
  </si>
  <si>
    <t>Productos y utiles de defensa</t>
  </si>
  <si>
    <t>Otros productos quimicos y conv.</t>
  </si>
  <si>
    <t>Insecticida, fumigacion y otros</t>
  </si>
  <si>
    <t>Equipo e instrumento de medicion</t>
  </si>
  <si>
    <t>Equipo de generacion electrica</t>
  </si>
  <si>
    <t>Accesorios de metal</t>
  </si>
  <si>
    <t>Accesorios</t>
  </si>
  <si>
    <t>Material para limpieza</t>
  </si>
  <si>
    <t>Utiles de escritorio, oficina</t>
  </si>
  <si>
    <t>Utiles menores med. Quirugico</t>
  </si>
  <si>
    <t>Utiles de cocina y comedor</t>
  </si>
  <si>
    <t>Productos medicianales para uso humano</t>
  </si>
  <si>
    <t>Productos electricos y afines</t>
  </si>
  <si>
    <t>Otros repuestos y accesorios</t>
  </si>
  <si>
    <t>Productos utiles diversos</t>
  </si>
  <si>
    <t>Productos y utiles varios n.i.</t>
  </si>
  <si>
    <t xml:space="preserve">Nota# 19 Gastos de depreciación y amortización </t>
  </si>
  <si>
    <t>Un detalle de los gastos de depreciación y amortización al  31 de diciembre de 2023 y 2022 es como sigue:</t>
  </si>
  <si>
    <t>Depreciacion maquinarias y equipos</t>
  </si>
  <si>
    <t>Depreciacion mobiliario y equipo de oficina</t>
  </si>
  <si>
    <t>Depreciacion equipos de transporte y otros</t>
  </si>
  <si>
    <t>Depreciacion Programas Informaticos</t>
  </si>
  <si>
    <t xml:space="preserve">Nota# 20 Otros gastos </t>
  </si>
  <si>
    <t>Un detalle de otros gastos  al  31 de diciembre de 2023 y 2022 es como sigue:</t>
  </si>
  <si>
    <t>Servicios telefonicos de larga distancia</t>
  </si>
  <si>
    <t>Telefonos local</t>
  </si>
  <si>
    <t>Servicio de internet y television</t>
  </si>
  <si>
    <t>Energia electrica</t>
  </si>
  <si>
    <t>Agua</t>
  </si>
  <si>
    <t>Recoleccion de residuos solidos</t>
  </si>
  <si>
    <t>Publicidad y propaganda</t>
  </si>
  <si>
    <t>Impresión y encuadernacion</t>
  </si>
  <si>
    <t>Instalaciones temporales</t>
  </si>
  <si>
    <t>Viaticos dentro del pais</t>
  </si>
  <si>
    <t>Viaticos fuera del pais</t>
  </si>
  <si>
    <t>Pasajes</t>
  </si>
  <si>
    <t>Fletes</t>
  </si>
  <si>
    <t>Peaje</t>
  </si>
  <si>
    <t>Obras menores en edificaciones</t>
  </si>
  <si>
    <t>Alquileres y rentas de edificaciones</t>
  </si>
  <si>
    <t>Otros alquileres</t>
  </si>
  <si>
    <t>Alquileres de equipos de transporte</t>
  </si>
  <si>
    <t>Seguro de bienes muebles</t>
  </si>
  <si>
    <t>Servicios de pinturas y derivados</t>
  </si>
  <si>
    <t>Servicios esp. De mant. Rep.</t>
  </si>
  <si>
    <t>Instalaciones electricas</t>
  </si>
  <si>
    <t>Estudios, investigacion y analisis</t>
  </si>
  <si>
    <t>Servicios Alimenticios</t>
  </si>
  <si>
    <t>Hospedaje</t>
  </si>
  <si>
    <t>Impuestos</t>
  </si>
  <si>
    <t>Fumigacion</t>
  </si>
  <si>
    <t>Lavanderia</t>
  </si>
  <si>
    <t>Limpieza e Higiene</t>
  </si>
  <si>
    <t>Mantenimiento equipo de oficina</t>
  </si>
  <si>
    <t>Mantenimientos y rep. De  equipos</t>
  </si>
  <si>
    <t>Mantenimiento y rep. Equipo de computos</t>
  </si>
  <si>
    <t>Servicios juridicos</t>
  </si>
  <si>
    <t>Eventos Generales</t>
  </si>
  <si>
    <t>Servicios de capacitacion</t>
  </si>
  <si>
    <t>Alquiler de equipo para computadoras</t>
  </si>
  <si>
    <t>Seguro de personas</t>
  </si>
  <si>
    <t>Licencias informaticas</t>
  </si>
  <si>
    <t>Rep. Equipo de transporte</t>
  </si>
  <si>
    <t>Otros gastos de indenmizacion</t>
  </si>
  <si>
    <t>Otros gastos operativos del año</t>
  </si>
  <si>
    <t>Otras contrataciones de servicios</t>
  </si>
  <si>
    <t>Servicios de informatica</t>
  </si>
  <si>
    <t>Otros servicios tecnicos profesionales</t>
  </si>
  <si>
    <t xml:space="preserve">Nota# 21 Gastos Financieros </t>
  </si>
  <si>
    <t>Un detalle de los gastos financieros  al  31 de diciembre de 2023 y 2022 es como sigue:</t>
  </si>
  <si>
    <t>Comisiones y gastos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</si>
</sst>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color rgb="FF000066"/>
      <name val="Arial"/>
      <family val="2"/>
    </font>
    <font>
      <sz val="16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indexed="8"/>
      <name val="Calibri"/>
      <family val="2"/>
    </font>
    <font>
      <b/>
      <sz val="20"/>
      <color indexed="8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3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/>
    <xf numFmtId="0" fontId="7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/>
    <xf numFmtId="0" fontId="8" fillId="0" borderId="0" xfId="0" applyFont="1"/>
    <xf numFmtId="43" fontId="3" fillId="0" borderId="1" xfId="1" applyFont="1" applyFill="1" applyBorder="1" applyAlignment="1">
      <alignment horizontal="right"/>
    </xf>
    <xf numFmtId="43" fontId="3" fillId="0" borderId="1" xfId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right"/>
    </xf>
    <xf numFmtId="4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43" fontId="3" fillId="0" borderId="0" xfId="1" applyFont="1" applyFill="1" applyBorder="1" applyAlignment="1">
      <alignment horizontal="left"/>
    </xf>
    <xf numFmtId="4" fontId="0" fillId="0" borderId="0" xfId="0" applyNumberFormat="1"/>
    <xf numFmtId="1" fontId="3" fillId="0" borderId="0" xfId="0" applyNumberFormat="1" applyFont="1"/>
    <xf numFmtId="43" fontId="0" fillId="0" borderId="0" xfId="1" applyFont="1" applyFill="1" applyBorder="1"/>
    <xf numFmtId="43" fontId="3" fillId="0" borderId="1" xfId="1" applyFont="1" applyFill="1" applyBorder="1"/>
    <xf numFmtId="43" fontId="9" fillId="0" borderId="0" xfId="0" applyNumberFormat="1" applyFont="1"/>
    <xf numFmtId="43" fontId="5" fillId="0" borderId="1" xfId="1" applyFont="1" applyFill="1" applyBorder="1"/>
    <xf numFmtId="43" fontId="0" fillId="0" borderId="0" xfId="0" applyNumberFormat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43" fontId="5" fillId="0" borderId="0" xfId="1" applyFont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2" xfId="1" applyFont="1" applyFill="1" applyBorder="1" applyAlignment="1">
      <alignment horizontal="right"/>
    </xf>
    <xf numFmtId="43" fontId="10" fillId="0" borderId="0" xfId="1" applyFont="1" applyFill="1" applyBorder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left" wrapText="1"/>
    </xf>
    <xf numFmtId="43" fontId="3" fillId="0" borderId="0" xfId="0" applyNumberFormat="1" applyFont="1"/>
    <xf numFmtId="49" fontId="11" fillId="0" borderId="0" xfId="0" applyNumberFormat="1" applyFont="1" applyAlignment="1">
      <alignment horizontal="left"/>
    </xf>
    <xf numFmtId="43" fontId="12" fillId="0" borderId="0" xfId="1" applyFont="1" applyBorder="1"/>
    <xf numFmtId="43" fontId="11" fillId="0" borderId="0" xfId="1" applyFont="1" applyBorder="1" applyAlignment="1">
      <alignment horizontal="left"/>
    </xf>
    <xf numFmtId="43" fontId="12" fillId="0" borderId="0" xfId="1" applyFont="1" applyFill="1" applyBorder="1"/>
    <xf numFmtId="0" fontId="13" fillId="0" borderId="0" xfId="0" applyFont="1"/>
    <xf numFmtId="43" fontId="3" fillId="0" borderId="0" xfId="1" applyFont="1" applyFill="1" applyBorder="1" applyAlignment="1">
      <alignment horizontal="center"/>
    </xf>
    <xf numFmtId="43" fontId="5" fillId="0" borderId="2" xfId="1" applyFont="1" applyBorder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 wrapText="1"/>
    </xf>
    <xf numFmtId="43" fontId="3" fillId="0" borderId="0" xfId="1" applyFont="1" applyFill="1" applyBorder="1"/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43" fontId="5" fillId="0" borderId="0" xfId="1" applyFont="1"/>
    <xf numFmtId="43" fontId="5" fillId="0" borderId="0" xfId="0" applyNumberFormat="1" applyFont="1"/>
    <xf numFmtId="43" fontId="3" fillId="0" borderId="0" xfId="1" applyFont="1" applyFill="1" applyAlignment="1">
      <alignment horizontal="right"/>
    </xf>
    <xf numFmtId="43" fontId="3" fillId="0" borderId="0" xfId="1" applyFont="1" applyAlignment="1">
      <alignment horizontal="right"/>
    </xf>
    <xf numFmtId="43" fontId="14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61A7-1507-48CB-9B81-67E98ADE5FBC}">
  <dimension ref="A1:L293"/>
  <sheetViews>
    <sheetView tabSelected="1" view="pageBreakPreview" zoomScale="48" zoomScaleNormal="55" zoomScaleSheetLayoutView="48" workbookViewId="0">
      <selection activeCell="F160" sqref="F160"/>
    </sheetView>
  </sheetViews>
  <sheetFormatPr baseColWidth="10" defaultRowHeight="15" x14ac:dyDescent="0.25"/>
  <cols>
    <col min="1" max="1" width="13.140625" customWidth="1"/>
    <col min="2" max="2" width="73.140625" customWidth="1"/>
    <col min="3" max="3" width="37.85546875" customWidth="1"/>
    <col min="4" max="4" width="42.85546875" customWidth="1"/>
    <col min="5" max="5" width="33.7109375" customWidth="1"/>
    <col min="6" max="6" width="31" customWidth="1"/>
    <col min="7" max="7" width="0.42578125" customWidth="1"/>
    <col min="8" max="8" width="32" customWidth="1"/>
    <col min="9" max="9" width="18.7109375" customWidth="1"/>
    <col min="10" max="12" width="11.42578125" hidden="1" customWidth="1"/>
    <col min="13" max="13" width="0.140625" customWidth="1"/>
    <col min="14" max="14" width="18.5703125" customWidth="1"/>
    <col min="15" max="15" width="13.140625" bestFit="1" customWidth="1"/>
    <col min="22" max="22" width="11.42578125" customWidth="1"/>
  </cols>
  <sheetData>
    <row r="1" spans="1:9" ht="26.25" x14ac:dyDescent="0.4">
      <c r="A1" s="1"/>
      <c r="B1" s="2"/>
      <c r="C1" s="2"/>
      <c r="D1" s="2"/>
      <c r="E1" s="2"/>
      <c r="F1" s="2"/>
      <c r="G1" s="2"/>
      <c r="H1" s="2"/>
    </row>
    <row r="2" spans="1:9" ht="26.25" x14ac:dyDescent="0.4">
      <c r="A2" s="3"/>
      <c r="B2" s="4" t="s">
        <v>0</v>
      </c>
      <c r="C2" s="4"/>
      <c r="D2" s="4"/>
      <c r="E2" s="4"/>
      <c r="F2" s="5"/>
      <c r="G2" s="5"/>
      <c r="H2" s="2"/>
    </row>
    <row r="3" spans="1:9" ht="26.25" x14ac:dyDescent="0.4">
      <c r="A3" s="1"/>
      <c r="B3" s="2" t="s">
        <v>1</v>
      </c>
      <c r="C3" s="2"/>
      <c r="D3" s="2"/>
      <c r="E3" s="2"/>
      <c r="F3" s="2"/>
      <c r="G3" s="2"/>
      <c r="H3" s="2"/>
    </row>
    <row r="4" spans="1:9" ht="26.25" x14ac:dyDescent="0.4">
      <c r="A4" s="1"/>
      <c r="B4" s="2"/>
      <c r="C4" s="2"/>
      <c r="D4" s="2"/>
      <c r="E4" s="2"/>
      <c r="F4" s="2"/>
      <c r="G4" s="2"/>
      <c r="H4" s="6"/>
    </row>
    <row r="5" spans="1:9" ht="26.25" x14ac:dyDescent="0.4">
      <c r="A5" s="1"/>
      <c r="B5" s="7" t="s">
        <v>2</v>
      </c>
      <c r="C5" s="8">
        <v>2023</v>
      </c>
      <c r="D5" s="8">
        <v>2022</v>
      </c>
      <c r="E5" s="9"/>
      <c r="F5" s="2"/>
      <c r="G5" s="2"/>
      <c r="H5" s="2"/>
    </row>
    <row r="6" spans="1:9" ht="26.25" x14ac:dyDescent="0.4">
      <c r="A6" s="1"/>
      <c r="B6" s="2" t="s">
        <v>3</v>
      </c>
      <c r="C6" s="10">
        <v>400000</v>
      </c>
      <c r="D6" s="10">
        <v>400000</v>
      </c>
      <c r="E6" s="11"/>
      <c r="F6" s="2"/>
      <c r="G6" s="2"/>
      <c r="H6" s="12"/>
    </row>
    <row r="7" spans="1:9" ht="52.5" x14ac:dyDescent="0.4">
      <c r="A7" s="13"/>
      <c r="B7" s="14" t="s">
        <v>4</v>
      </c>
      <c r="C7" s="11">
        <v>306487.58</v>
      </c>
      <c r="D7" s="10">
        <v>293230.92</v>
      </c>
      <c r="E7" s="11"/>
      <c r="F7" s="2"/>
      <c r="G7" s="2"/>
      <c r="H7" s="15"/>
    </row>
    <row r="8" spans="1:9" ht="26.25" x14ac:dyDescent="0.4">
      <c r="A8" s="1"/>
      <c r="B8" s="14" t="s">
        <v>5</v>
      </c>
      <c r="C8" s="11">
        <v>499935142.92000002</v>
      </c>
      <c r="D8" s="10">
        <v>337492127.93000001</v>
      </c>
      <c r="E8" s="11"/>
      <c r="F8" s="15"/>
      <c r="G8" s="2"/>
      <c r="H8" s="6"/>
    </row>
    <row r="9" spans="1:9" ht="26.25" x14ac:dyDescent="0.4">
      <c r="A9" s="1"/>
      <c r="B9" s="14" t="s">
        <v>6</v>
      </c>
      <c r="C9" s="11">
        <v>140484296.33000001</v>
      </c>
      <c r="D9" s="10">
        <v>81786031.159999996</v>
      </c>
      <c r="E9" s="11"/>
      <c r="F9" s="15"/>
      <c r="G9" s="2"/>
      <c r="H9" s="6"/>
    </row>
    <row r="10" spans="1:9" ht="26.25" x14ac:dyDescent="0.4">
      <c r="A10" s="16"/>
      <c r="B10" s="2" t="s">
        <v>7</v>
      </c>
      <c r="C10" s="17">
        <v>1211924.28</v>
      </c>
      <c r="D10" s="18">
        <v>1316319.6599999999</v>
      </c>
      <c r="E10" s="11"/>
      <c r="F10" s="15"/>
      <c r="G10" s="2"/>
      <c r="H10" s="6"/>
    </row>
    <row r="11" spans="1:9" ht="27" thickBot="1" x14ac:dyDescent="0.45">
      <c r="A11" s="1"/>
      <c r="B11" s="4" t="s">
        <v>8</v>
      </c>
      <c r="C11" s="19">
        <f>SUM(C6:C10)</f>
        <v>642337851.11000001</v>
      </c>
      <c r="D11" s="20">
        <f>SUM(D6:D10)</f>
        <v>421287709.67000002</v>
      </c>
      <c r="E11" s="21"/>
      <c r="F11" s="2"/>
      <c r="G11" s="2"/>
      <c r="H11" s="22"/>
    </row>
    <row r="12" spans="1:9" ht="27" thickTop="1" x14ac:dyDescent="0.4">
      <c r="A12" s="1"/>
      <c r="B12" s="4"/>
      <c r="C12" s="21"/>
      <c r="D12" s="23"/>
      <c r="E12" s="21"/>
      <c r="F12" s="2"/>
      <c r="G12" s="2"/>
      <c r="H12" s="22"/>
    </row>
    <row r="13" spans="1:9" ht="58.5" customHeight="1" x14ac:dyDescent="0.4">
      <c r="A13" s="1"/>
      <c r="B13" s="24" t="s">
        <v>9</v>
      </c>
      <c r="C13" s="24"/>
      <c r="D13" s="24"/>
      <c r="E13" s="24"/>
      <c r="F13" s="24"/>
      <c r="G13" s="24"/>
      <c r="H13" s="24"/>
      <c r="I13" s="25"/>
    </row>
    <row r="14" spans="1:9" ht="26.25" x14ac:dyDescent="0.4">
      <c r="A14" s="1"/>
      <c r="B14" s="4"/>
      <c r="C14" s="21"/>
      <c r="D14" s="21"/>
      <c r="E14" s="21"/>
    </row>
    <row r="15" spans="1:9" ht="26.25" x14ac:dyDescent="0.4">
      <c r="A15" s="1"/>
      <c r="B15" s="4" t="s">
        <v>10</v>
      </c>
      <c r="D15" s="2"/>
      <c r="E15" s="21"/>
      <c r="F15" s="2"/>
      <c r="G15" s="2"/>
      <c r="H15" s="26"/>
      <c r="I15" s="27"/>
    </row>
    <row r="16" spans="1:9" ht="26.25" x14ac:dyDescent="0.4">
      <c r="A16" s="1"/>
      <c r="B16" s="2" t="s">
        <v>11</v>
      </c>
      <c r="C16" s="2"/>
      <c r="D16" s="2"/>
      <c r="E16" s="21"/>
      <c r="F16" s="28"/>
      <c r="G16" s="2"/>
      <c r="H16" s="27"/>
      <c r="I16" s="29"/>
    </row>
    <row r="17" spans="1:9" ht="26.25" x14ac:dyDescent="0.4">
      <c r="A17" s="1"/>
      <c r="B17" s="2"/>
      <c r="C17" s="2"/>
      <c r="D17" s="2"/>
      <c r="E17" s="21"/>
      <c r="F17" s="28"/>
      <c r="G17" s="2"/>
      <c r="H17" s="27"/>
      <c r="I17" s="29"/>
    </row>
    <row r="18" spans="1:9" ht="26.25" x14ac:dyDescent="0.4">
      <c r="A18" s="1"/>
      <c r="B18" s="7" t="s">
        <v>2</v>
      </c>
      <c r="C18" s="8">
        <v>2023</v>
      </c>
      <c r="D18" s="8">
        <v>2022</v>
      </c>
      <c r="E18" s="21"/>
      <c r="F18" s="28"/>
      <c r="G18" s="2"/>
      <c r="H18" s="27"/>
      <c r="I18" s="27"/>
    </row>
    <row r="19" spans="1:9" ht="26.25" x14ac:dyDescent="0.4">
      <c r="A19" s="1"/>
      <c r="B19" s="2" t="s">
        <v>12</v>
      </c>
      <c r="C19" s="30">
        <v>3726257.22</v>
      </c>
      <c r="D19" s="30">
        <v>0</v>
      </c>
      <c r="E19" s="21"/>
      <c r="F19" s="2"/>
      <c r="G19" s="2"/>
      <c r="H19" s="6"/>
      <c r="I19" s="31"/>
    </row>
    <row r="20" spans="1:9" ht="27" thickBot="1" x14ac:dyDescent="0.45">
      <c r="A20" s="1"/>
      <c r="B20" s="4" t="s">
        <v>8</v>
      </c>
      <c r="C20" s="32">
        <f>+C19</f>
        <v>3726257.22</v>
      </c>
      <c r="D20" s="19">
        <f>+D19</f>
        <v>0</v>
      </c>
      <c r="E20" s="21"/>
      <c r="F20" s="2"/>
      <c r="G20" s="2"/>
      <c r="H20" s="2"/>
    </row>
    <row r="21" spans="1:9" ht="27" thickTop="1" x14ac:dyDescent="0.4">
      <c r="A21" s="1"/>
      <c r="B21" s="4"/>
      <c r="C21" s="21"/>
      <c r="D21" s="21"/>
      <c r="E21" s="21"/>
      <c r="F21" s="2"/>
      <c r="G21" s="2"/>
      <c r="H21" s="21"/>
      <c r="I21" s="33"/>
    </row>
    <row r="22" spans="1:9" ht="26.25" x14ac:dyDescent="0.4">
      <c r="A22" s="1"/>
      <c r="B22" s="34"/>
      <c r="C22" s="35"/>
      <c r="D22" s="35"/>
      <c r="E22" s="21"/>
      <c r="F22" s="2"/>
      <c r="G22" s="2"/>
      <c r="H22" s="2"/>
    </row>
    <row r="23" spans="1:9" ht="26.25" x14ac:dyDescent="0.4">
      <c r="A23" s="1"/>
      <c r="B23" s="4" t="s">
        <v>13</v>
      </c>
      <c r="C23" s="36"/>
      <c r="D23" s="36"/>
      <c r="E23" s="37"/>
      <c r="F23" s="2"/>
      <c r="G23" s="2"/>
      <c r="H23" s="12"/>
    </row>
    <row r="24" spans="1:9" ht="26.25" x14ac:dyDescent="0.4">
      <c r="A24" s="3"/>
      <c r="B24" s="4"/>
      <c r="C24" s="36"/>
      <c r="D24" s="36"/>
      <c r="E24" s="37"/>
      <c r="F24" s="4"/>
      <c r="G24" s="4"/>
      <c r="H24" s="4"/>
    </row>
    <row r="25" spans="1:9" ht="26.25" x14ac:dyDescent="0.4">
      <c r="A25" s="1"/>
      <c r="B25" s="2" t="s">
        <v>14</v>
      </c>
      <c r="C25" s="2"/>
      <c r="D25" s="2"/>
      <c r="E25" s="2"/>
      <c r="F25" s="2"/>
      <c r="G25" s="2"/>
      <c r="H25" s="2"/>
    </row>
    <row r="26" spans="1:9" ht="26.25" x14ac:dyDescent="0.4">
      <c r="A26" s="1"/>
      <c r="B26" s="2"/>
      <c r="C26" s="2"/>
      <c r="D26" s="2"/>
      <c r="E26" s="2"/>
      <c r="F26" s="2"/>
      <c r="G26" s="2"/>
      <c r="H26" s="2"/>
    </row>
    <row r="27" spans="1:9" ht="26.25" x14ac:dyDescent="0.4">
      <c r="A27" s="1"/>
      <c r="B27" s="7" t="s">
        <v>2</v>
      </c>
      <c r="C27" s="8">
        <v>2023</v>
      </c>
      <c r="D27" s="8">
        <v>2022</v>
      </c>
      <c r="E27" s="9"/>
      <c r="F27" s="2"/>
      <c r="G27" s="2"/>
      <c r="H27" s="2"/>
    </row>
    <row r="28" spans="1:9" ht="26.25" x14ac:dyDescent="0.4">
      <c r="A28" s="1"/>
      <c r="B28" s="2" t="s">
        <v>15</v>
      </c>
      <c r="C28" s="11">
        <v>145000</v>
      </c>
      <c r="D28" s="11">
        <v>15468695.07</v>
      </c>
      <c r="E28" s="11"/>
      <c r="F28" s="2"/>
      <c r="G28" s="2"/>
      <c r="H28" s="2"/>
    </row>
    <row r="29" spans="1:9" ht="26.25" x14ac:dyDescent="0.4">
      <c r="A29" s="1"/>
      <c r="B29" s="2" t="s">
        <v>16</v>
      </c>
      <c r="C29" s="11">
        <v>-26583.34</v>
      </c>
      <c r="D29" s="17">
        <v>-15468695.07</v>
      </c>
      <c r="E29" s="11"/>
      <c r="F29" s="2"/>
      <c r="G29" s="2"/>
      <c r="H29" s="2"/>
    </row>
    <row r="30" spans="1:9" ht="27" thickBot="1" x14ac:dyDescent="0.45">
      <c r="A30" s="1"/>
      <c r="B30" s="4" t="s">
        <v>8</v>
      </c>
      <c r="C30" s="38">
        <f>+C28+C29</f>
        <v>118416.66</v>
      </c>
      <c r="D30" s="38">
        <v>0</v>
      </c>
      <c r="E30" s="37"/>
      <c r="F30" s="2"/>
      <c r="G30" s="2"/>
      <c r="H30" s="2"/>
    </row>
    <row r="31" spans="1:9" ht="27" thickTop="1" x14ac:dyDescent="0.4">
      <c r="A31" s="1"/>
      <c r="B31" s="4"/>
      <c r="C31" s="11"/>
      <c r="D31" s="39"/>
      <c r="E31" s="11"/>
      <c r="F31" s="2"/>
      <c r="G31" s="2"/>
      <c r="H31" s="2"/>
    </row>
    <row r="32" spans="1:9" ht="26.25" x14ac:dyDescent="0.4">
      <c r="A32" s="1"/>
      <c r="B32" s="4"/>
      <c r="C32" s="11"/>
      <c r="D32" s="39"/>
      <c r="E32" s="11"/>
      <c r="F32" s="2"/>
      <c r="G32" s="2"/>
      <c r="H32" s="2"/>
    </row>
    <row r="33" spans="1:8" ht="26.25" x14ac:dyDescent="0.4">
      <c r="A33" s="1"/>
      <c r="B33" s="2" t="s">
        <v>17</v>
      </c>
      <c r="C33" s="2"/>
      <c r="D33" s="2"/>
      <c r="E33" s="11"/>
      <c r="F33" s="2"/>
      <c r="G33" s="2"/>
      <c r="H33" s="2"/>
    </row>
    <row r="34" spans="1:8" ht="26.25" x14ac:dyDescent="0.4">
      <c r="A34" s="1"/>
      <c r="B34" s="2"/>
      <c r="C34" s="2"/>
      <c r="D34" s="2"/>
      <c r="E34" s="11"/>
      <c r="F34" s="2"/>
      <c r="G34" s="2"/>
      <c r="H34" s="2"/>
    </row>
    <row r="35" spans="1:8" ht="26.25" x14ac:dyDescent="0.4">
      <c r="A35" s="1"/>
      <c r="B35" s="7" t="s">
        <v>2</v>
      </c>
      <c r="C35" s="8">
        <v>2023</v>
      </c>
      <c r="D35" s="8">
        <v>2022</v>
      </c>
      <c r="E35" s="11"/>
      <c r="F35" s="2"/>
      <c r="G35" s="2"/>
      <c r="H35" s="2"/>
    </row>
    <row r="36" spans="1:8" ht="26.25" x14ac:dyDescent="0.4">
      <c r="A36" s="1"/>
      <c r="B36" s="2" t="s">
        <v>18</v>
      </c>
      <c r="C36" s="11">
        <v>0</v>
      </c>
      <c r="D36" s="11">
        <v>15468695.07</v>
      </c>
      <c r="E36" s="11"/>
      <c r="F36" s="2"/>
      <c r="G36" s="2"/>
      <c r="H36" s="2"/>
    </row>
    <row r="37" spans="1:8" ht="26.25" x14ac:dyDescent="0.4">
      <c r="A37" s="1"/>
      <c r="B37" s="2" t="s">
        <v>19</v>
      </c>
      <c r="C37" s="17">
        <v>145000</v>
      </c>
      <c r="D37" s="17">
        <v>0</v>
      </c>
      <c r="E37" s="11"/>
      <c r="F37" s="2"/>
      <c r="G37" s="2"/>
      <c r="H37" s="2"/>
    </row>
    <row r="38" spans="1:8" ht="27" thickBot="1" x14ac:dyDescent="0.45">
      <c r="A38" s="1"/>
      <c r="B38" s="4" t="s">
        <v>20</v>
      </c>
      <c r="C38" s="38">
        <f>SUM(C36:C37)</f>
        <v>145000</v>
      </c>
      <c r="D38" s="38">
        <f>SUM(D36:D37)</f>
        <v>15468695.07</v>
      </c>
      <c r="E38" s="2"/>
      <c r="F38" s="2"/>
      <c r="G38" s="2"/>
      <c r="H38" s="2"/>
    </row>
    <row r="39" spans="1:8" ht="27" thickTop="1" x14ac:dyDescent="0.4">
      <c r="A39" s="1"/>
      <c r="B39" s="4"/>
      <c r="C39" s="37"/>
      <c r="D39" s="37"/>
      <c r="E39" s="2"/>
      <c r="F39" s="2"/>
      <c r="G39" s="2"/>
      <c r="H39" s="2"/>
    </row>
    <row r="40" spans="1:8" ht="26.25" x14ac:dyDescent="0.4">
      <c r="A40" s="1"/>
      <c r="B40" s="4"/>
      <c r="C40" s="37"/>
      <c r="D40" s="37"/>
      <c r="E40" s="2"/>
      <c r="F40" s="2"/>
      <c r="G40" s="2"/>
      <c r="H40" s="2"/>
    </row>
    <row r="41" spans="1:8" ht="26.25" x14ac:dyDescent="0.4">
      <c r="A41" s="1"/>
      <c r="B41" s="2" t="s">
        <v>21</v>
      </c>
      <c r="C41" s="2"/>
      <c r="D41" s="2"/>
      <c r="E41" s="2"/>
      <c r="F41" s="2"/>
      <c r="G41" s="2"/>
      <c r="H41" s="2"/>
    </row>
    <row r="42" spans="1:8" ht="26.25" x14ac:dyDescent="0.4">
      <c r="A42" s="1"/>
      <c r="B42" s="2"/>
      <c r="C42" s="2"/>
      <c r="D42" s="2"/>
      <c r="E42" s="2"/>
      <c r="F42" s="2"/>
      <c r="G42" s="2"/>
      <c r="H42" s="2"/>
    </row>
    <row r="43" spans="1:8" ht="26.25" x14ac:dyDescent="0.4">
      <c r="A43" s="1"/>
      <c r="B43" s="7" t="s">
        <v>2</v>
      </c>
      <c r="C43" s="8">
        <v>2023</v>
      </c>
      <c r="D43" s="8">
        <v>2022</v>
      </c>
      <c r="E43" s="2"/>
      <c r="F43" s="2"/>
      <c r="G43" s="2"/>
      <c r="H43" s="2"/>
    </row>
    <row r="44" spans="1:8" ht="26.25" x14ac:dyDescent="0.4">
      <c r="A44" s="1"/>
      <c r="B44" s="2" t="s">
        <v>18</v>
      </c>
      <c r="C44" s="11">
        <v>145000</v>
      </c>
      <c r="D44" s="11">
        <v>11961120.35</v>
      </c>
      <c r="E44" s="2"/>
      <c r="F44" s="2"/>
      <c r="G44" s="2"/>
      <c r="H44" s="2"/>
    </row>
    <row r="45" spans="1:8" ht="26.25" x14ac:dyDescent="0.4">
      <c r="A45" s="1"/>
      <c r="B45" s="2" t="s">
        <v>22</v>
      </c>
      <c r="C45" s="17">
        <v>-26583.34</v>
      </c>
      <c r="D45" s="17">
        <v>3507574.72</v>
      </c>
      <c r="E45" s="2"/>
      <c r="F45" s="2"/>
      <c r="G45" s="2"/>
      <c r="H45" s="2"/>
    </row>
    <row r="46" spans="1:8" ht="27" thickBot="1" x14ac:dyDescent="0.45">
      <c r="A46" s="1"/>
      <c r="B46" s="4" t="s">
        <v>20</v>
      </c>
      <c r="C46" s="38">
        <f>SUM(C44:C45)</f>
        <v>118416.66</v>
      </c>
      <c r="D46" s="38">
        <f>SUM(D44:D45)</f>
        <v>15468695.07</v>
      </c>
      <c r="E46" s="2"/>
      <c r="F46" s="2"/>
      <c r="G46" s="2"/>
      <c r="H46" s="2"/>
    </row>
    <row r="47" spans="1:8" ht="27" thickTop="1" x14ac:dyDescent="0.4">
      <c r="A47" s="1"/>
      <c r="B47" s="4"/>
      <c r="C47" s="37"/>
      <c r="D47" s="37"/>
      <c r="E47" s="2"/>
      <c r="F47" s="2"/>
      <c r="G47" s="2"/>
      <c r="H47" s="2"/>
    </row>
    <row r="48" spans="1:8" ht="26.25" x14ac:dyDescent="0.4">
      <c r="A48" s="1"/>
      <c r="B48" s="4" t="s">
        <v>23</v>
      </c>
      <c r="C48" s="4"/>
      <c r="D48" s="4"/>
      <c r="E48" s="4"/>
      <c r="F48" s="2"/>
      <c r="G48" s="2"/>
      <c r="H48" s="2"/>
    </row>
    <row r="49" spans="1:8" ht="26.25" x14ac:dyDescent="0.4">
      <c r="A49" s="1"/>
      <c r="B49" s="2"/>
      <c r="C49" s="2"/>
      <c r="D49" s="2"/>
      <c r="E49" s="2"/>
      <c r="F49" s="2"/>
      <c r="G49" s="2"/>
      <c r="H49" s="2"/>
    </row>
    <row r="50" spans="1:8" ht="26.25" x14ac:dyDescent="0.4">
      <c r="A50" s="1"/>
      <c r="B50" s="7" t="s">
        <v>24</v>
      </c>
      <c r="C50" s="8">
        <v>2023</v>
      </c>
      <c r="D50" s="8">
        <v>2022</v>
      </c>
      <c r="E50" s="9"/>
      <c r="F50" s="2"/>
      <c r="G50" s="2"/>
      <c r="H50" s="2"/>
    </row>
    <row r="51" spans="1:8" ht="26.25" x14ac:dyDescent="0.4">
      <c r="A51" s="1"/>
      <c r="B51" s="2" t="s">
        <v>25</v>
      </c>
      <c r="C51" s="11">
        <v>2209.71</v>
      </c>
      <c r="D51" s="11">
        <v>2208</v>
      </c>
      <c r="E51" s="9"/>
      <c r="F51" s="2"/>
      <c r="G51" s="2"/>
      <c r="H51" s="2"/>
    </row>
    <row r="52" spans="1:8" ht="26.25" x14ac:dyDescent="0.4">
      <c r="A52" s="1"/>
      <c r="B52" s="2" t="s">
        <v>26</v>
      </c>
      <c r="C52" s="11">
        <v>200</v>
      </c>
      <c r="D52" s="11">
        <v>0</v>
      </c>
      <c r="E52" s="9"/>
      <c r="F52" s="2"/>
      <c r="G52" s="2"/>
      <c r="H52" s="2"/>
    </row>
    <row r="53" spans="1:8" ht="26.25" x14ac:dyDescent="0.4">
      <c r="A53" s="1"/>
      <c r="B53" s="2" t="s">
        <v>27</v>
      </c>
      <c r="C53" s="11">
        <v>300</v>
      </c>
      <c r="D53" s="11">
        <v>0</v>
      </c>
      <c r="E53" s="9"/>
      <c r="F53" s="2"/>
      <c r="G53" s="2"/>
      <c r="H53" s="2"/>
    </row>
    <row r="54" spans="1:8" ht="26.25" x14ac:dyDescent="0.4">
      <c r="A54" s="1"/>
      <c r="B54" s="2" t="s">
        <v>28</v>
      </c>
      <c r="C54" s="11">
        <v>8428.0499999999993</v>
      </c>
      <c r="D54" s="11">
        <v>7618.05</v>
      </c>
      <c r="E54" s="9"/>
      <c r="F54" s="2"/>
      <c r="G54" s="2"/>
      <c r="H54" s="2"/>
    </row>
    <row r="55" spans="1:8" ht="26.25" x14ac:dyDescent="0.4">
      <c r="A55" s="1"/>
      <c r="B55" s="2" t="s">
        <v>29</v>
      </c>
      <c r="C55" s="11">
        <v>0</v>
      </c>
      <c r="D55" s="11">
        <v>247800</v>
      </c>
      <c r="E55" s="9"/>
      <c r="F55" s="2"/>
      <c r="G55" s="2"/>
      <c r="H55" s="2"/>
    </row>
    <row r="56" spans="1:8" ht="26.25" x14ac:dyDescent="0.4">
      <c r="A56" s="1"/>
      <c r="B56" s="2" t="s">
        <v>30</v>
      </c>
      <c r="C56" s="11">
        <v>8369</v>
      </c>
      <c r="D56" s="11">
        <v>6344</v>
      </c>
      <c r="E56" s="11"/>
      <c r="F56" s="2"/>
      <c r="G56" s="2"/>
      <c r="H56" s="2"/>
    </row>
    <row r="57" spans="1:8" ht="26.25" x14ac:dyDescent="0.4">
      <c r="A57" s="1"/>
      <c r="B57" s="2" t="s">
        <v>31</v>
      </c>
      <c r="C57" s="11">
        <v>49000</v>
      </c>
      <c r="D57" s="11">
        <v>49000</v>
      </c>
      <c r="E57" s="11"/>
      <c r="F57" s="2"/>
      <c r="G57" s="2"/>
      <c r="H57" s="2"/>
    </row>
    <row r="58" spans="1:8" ht="26.25" x14ac:dyDescent="0.4">
      <c r="A58" s="1"/>
      <c r="B58" s="2" t="s">
        <v>32</v>
      </c>
      <c r="C58" s="11">
        <v>120610</v>
      </c>
      <c r="D58" s="11">
        <v>193920</v>
      </c>
      <c r="E58" s="11"/>
      <c r="F58" s="2"/>
      <c r="G58" s="2"/>
      <c r="H58" s="2"/>
    </row>
    <row r="59" spans="1:8" ht="26.25" x14ac:dyDescent="0.4">
      <c r="A59" s="1"/>
      <c r="B59" s="2" t="s">
        <v>33</v>
      </c>
      <c r="C59" s="11">
        <v>557047.26</v>
      </c>
      <c r="D59" s="11">
        <v>445138.66</v>
      </c>
      <c r="E59" s="11"/>
      <c r="F59" s="2"/>
      <c r="G59" s="2"/>
      <c r="H59" s="2"/>
    </row>
    <row r="60" spans="1:8" ht="26.25" x14ac:dyDescent="0.4">
      <c r="A60" s="1"/>
      <c r="B60" s="2" t="s">
        <v>34</v>
      </c>
      <c r="C60" s="11">
        <v>35459.769999999997</v>
      </c>
      <c r="D60" s="11">
        <v>0</v>
      </c>
      <c r="E60" s="11"/>
      <c r="F60" s="2"/>
      <c r="G60" s="2"/>
      <c r="H60" s="2"/>
    </row>
    <row r="61" spans="1:8" ht="26.25" x14ac:dyDescent="0.4">
      <c r="A61" s="1"/>
      <c r="B61" s="2" t="s">
        <v>35</v>
      </c>
      <c r="C61" s="11">
        <v>1435133.7</v>
      </c>
      <c r="D61" s="11">
        <v>430540.11</v>
      </c>
      <c r="E61" s="11"/>
      <c r="F61" s="2"/>
      <c r="G61" s="2"/>
      <c r="H61" s="2"/>
    </row>
    <row r="62" spans="1:8" ht="26.25" x14ac:dyDescent="0.4">
      <c r="A62" s="1"/>
      <c r="B62" s="2" t="s">
        <v>36</v>
      </c>
      <c r="C62" s="11">
        <v>0</v>
      </c>
      <c r="D62" s="11">
        <v>41057.879999999997</v>
      </c>
      <c r="E62" s="11"/>
      <c r="F62" s="2"/>
      <c r="G62" s="2"/>
      <c r="H62" s="2"/>
    </row>
    <row r="63" spans="1:8" ht="26.25" x14ac:dyDescent="0.4">
      <c r="A63" s="1"/>
      <c r="B63" s="2" t="s">
        <v>37</v>
      </c>
      <c r="C63" s="11">
        <v>0</v>
      </c>
      <c r="D63" s="11">
        <v>680349.6</v>
      </c>
      <c r="E63" s="11"/>
      <c r="F63" s="2"/>
      <c r="G63" s="2"/>
      <c r="H63" s="2"/>
    </row>
    <row r="64" spans="1:8" ht="26.25" x14ac:dyDescent="0.4">
      <c r="A64" s="1"/>
      <c r="B64" s="2" t="s">
        <v>38</v>
      </c>
      <c r="C64" s="11">
        <v>1193300</v>
      </c>
      <c r="D64" s="11">
        <v>7400</v>
      </c>
      <c r="E64" s="11"/>
      <c r="F64" s="2"/>
      <c r="G64" s="2"/>
      <c r="H64" s="2"/>
    </row>
    <row r="65" spans="1:8" ht="26.25" x14ac:dyDescent="0.4">
      <c r="A65" s="1"/>
      <c r="B65" s="2" t="s">
        <v>39</v>
      </c>
      <c r="C65" s="11">
        <v>128195.2</v>
      </c>
      <c r="D65" s="11">
        <v>128195.2</v>
      </c>
      <c r="E65" s="11"/>
      <c r="F65" s="2"/>
      <c r="G65" s="2"/>
      <c r="H65" s="2"/>
    </row>
    <row r="66" spans="1:8" ht="26.25" x14ac:dyDescent="0.4">
      <c r="A66" s="1"/>
      <c r="B66" s="2" t="s">
        <v>40</v>
      </c>
      <c r="C66" s="11">
        <v>0</v>
      </c>
      <c r="D66" s="11">
        <v>24780</v>
      </c>
      <c r="E66" s="11"/>
      <c r="F66" s="2"/>
      <c r="G66" s="2"/>
      <c r="H66" s="2"/>
    </row>
    <row r="67" spans="1:8" ht="26.25" x14ac:dyDescent="0.4">
      <c r="A67" s="1"/>
      <c r="B67" s="2" t="s">
        <v>41</v>
      </c>
      <c r="C67" s="11">
        <v>133105.14000000001</v>
      </c>
      <c r="D67" s="11">
        <v>0</v>
      </c>
      <c r="E67" s="11"/>
      <c r="F67" s="2"/>
      <c r="G67" s="2"/>
      <c r="H67" s="2"/>
    </row>
    <row r="68" spans="1:8" ht="26.25" x14ac:dyDescent="0.4">
      <c r="A68" s="1"/>
      <c r="B68" s="2" t="s">
        <v>42</v>
      </c>
      <c r="C68" s="11">
        <v>660770.5</v>
      </c>
      <c r="D68" s="11">
        <v>0</v>
      </c>
      <c r="E68" s="11"/>
      <c r="F68" s="2"/>
      <c r="G68" s="2"/>
      <c r="H68" s="2"/>
    </row>
    <row r="69" spans="1:8" ht="26.25" x14ac:dyDescent="0.4">
      <c r="A69" s="1"/>
      <c r="B69" s="2" t="s">
        <v>43</v>
      </c>
      <c r="C69" s="11">
        <v>0</v>
      </c>
      <c r="D69" s="11">
        <v>7749.05</v>
      </c>
      <c r="E69" s="11"/>
      <c r="F69" s="2"/>
      <c r="G69" s="2"/>
      <c r="H69" s="2"/>
    </row>
    <row r="70" spans="1:8" ht="26.25" x14ac:dyDescent="0.4">
      <c r="A70" s="1"/>
      <c r="B70" s="2" t="s">
        <v>44</v>
      </c>
      <c r="C70" s="11">
        <v>92040</v>
      </c>
      <c r="D70" s="11">
        <v>45548</v>
      </c>
      <c r="E70" s="11"/>
      <c r="F70" s="2"/>
      <c r="G70" s="2"/>
      <c r="H70" s="2"/>
    </row>
    <row r="71" spans="1:8" ht="26.25" x14ac:dyDescent="0.4">
      <c r="A71" s="1"/>
      <c r="B71" s="2" t="s">
        <v>45</v>
      </c>
      <c r="C71" s="11">
        <v>0</v>
      </c>
      <c r="D71" s="11">
        <v>19793.2</v>
      </c>
      <c r="E71" s="11"/>
      <c r="F71" s="2"/>
      <c r="G71" s="2"/>
      <c r="H71" s="2"/>
    </row>
    <row r="72" spans="1:8" ht="26.25" x14ac:dyDescent="0.4">
      <c r="A72" s="1"/>
      <c r="B72" s="2" t="s">
        <v>46</v>
      </c>
      <c r="C72" s="11">
        <v>29500</v>
      </c>
      <c r="D72" s="11">
        <v>0</v>
      </c>
      <c r="E72" s="11"/>
      <c r="F72" s="2"/>
      <c r="G72" s="2"/>
      <c r="H72" s="2"/>
    </row>
    <row r="73" spans="1:8" ht="26.25" x14ac:dyDescent="0.4">
      <c r="A73" s="1"/>
      <c r="B73" s="2" t="s">
        <v>47</v>
      </c>
      <c r="C73" s="11">
        <v>720000</v>
      </c>
      <c r="D73" s="11">
        <v>0</v>
      </c>
      <c r="E73" s="11"/>
      <c r="F73" s="2"/>
      <c r="G73" s="2"/>
      <c r="H73" s="2"/>
    </row>
    <row r="74" spans="1:8" ht="26.25" x14ac:dyDescent="0.4">
      <c r="A74" s="1"/>
      <c r="B74" s="2" t="s">
        <v>48</v>
      </c>
      <c r="C74" s="11">
        <v>45135</v>
      </c>
      <c r="D74" s="11">
        <v>45135</v>
      </c>
      <c r="E74" s="11"/>
      <c r="F74" s="2"/>
      <c r="G74" s="2"/>
      <c r="H74" s="2"/>
    </row>
    <row r="75" spans="1:8" ht="26.25" x14ac:dyDescent="0.4">
      <c r="A75" s="1"/>
      <c r="B75" s="2" t="s">
        <v>49</v>
      </c>
      <c r="C75" s="11">
        <v>67309.679999999993</v>
      </c>
      <c r="D75" s="11">
        <v>0</v>
      </c>
      <c r="E75" s="11"/>
      <c r="F75" s="2"/>
      <c r="G75" s="2"/>
      <c r="H75" s="2"/>
    </row>
    <row r="76" spans="1:8" ht="26.25" x14ac:dyDescent="0.4">
      <c r="A76" s="1"/>
      <c r="B76" s="2" t="s">
        <v>50</v>
      </c>
      <c r="C76" s="11">
        <v>711826.66</v>
      </c>
      <c r="D76" s="11">
        <v>0</v>
      </c>
      <c r="E76" s="11"/>
      <c r="F76" s="2"/>
      <c r="G76" s="2"/>
      <c r="H76" s="2"/>
    </row>
    <row r="77" spans="1:8" ht="26.25" x14ac:dyDescent="0.4">
      <c r="A77" s="1"/>
      <c r="B77" s="2" t="s">
        <v>51</v>
      </c>
      <c r="C77" s="11">
        <v>937249.98</v>
      </c>
      <c r="D77" s="11">
        <v>0</v>
      </c>
      <c r="E77" s="11"/>
      <c r="F77" s="2"/>
      <c r="G77" s="2"/>
      <c r="H77" s="2"/>
    </row>
    <row r="78" spans="1:8" ht="26.25" x14ac:dyDescent="0.4">
      <c r="A78" s="1"/>
      <c r="B78" s="2" t="s">
        <v>52</v>
      </c>
      <c r="C78" s="11">
        <v>54280</v>
      </c>
      <c r="D78" s="11">
        <v>0</v>
      </c>
      <c r="E78" s="11"/>
      <c r="F78" s="40"/>
      <c r="G78" s="2"/>
      <c r="H78" s="2"/>
    </row>
    <row r="79" spans="1:8" ht="26.25" x14ac:dyDescent="0.4">
      <c r="A79" s="1"/>
      <c r="B79" s="2" t="s">
        <v>53</v>
      </c>
      <c r="C79" s="11">
        <v>0</v>
      </c>
      <c r="D79" s="11">
        <v>44929.56</v>
      </c>
      <c r="E79" s="11"/>
      <c r="F79" s="2"/>
      <c r="G79" s="2"/>
      <c r="H79" s="2"/>
    </row>
    <row r="80" spans="1:8" ht="26.25" x14ac:dyDescent="0.4">
      <c r="A80" s="1"/>
      <c r="B80" s="2" t="s">
        <v>54</v>
      </c>
      <c r="C80" s="11">
        <v>101144.79</v>
      </c>
      <c r="D80" s="11">
        <v>0</v>
      </c>
      <c r="E80" s="11"/>
      <c r="F80" s="2"/>
      <c r="G80" s="2"/>
      <c r="H80" s="2"/>
    </row>
    <row r="81" spans="1:8" ht="26.25" x14ac:dyDescent="0.4">
      <c r="A81" s="1"/>
      <c r="B81" s="2" t="s">
        <v>55</v>
      </c>
      <c r="C81" s="11">
        <v>87320</v>
      </c>
      <c r="D81" s="11">
        <v>87320</v>
      </c>
      <c r="E81" s="11"/>
      <c r="F81" s="2"/>
      <c r="G81" s="2"/>
      <c r="H81" s="2"/>
    </row>
    <row r="82" spans="1:8" ht="26.25" x14ac:dyDescent="0.4">
      <c r="A82" s="1"/>
      <c r="B82" s="2" t="s">
        <v>56</v>
      </c>
      <c r="C82" s="11">
        <v>4071</v>
      </c>
      <c r="D82" s="11">
        <v>35419.410000000003</v>
      </c>
      <c r="E82" s="11"/>
      <c r="F82" s="2"/>
      <c r="G82" s="2"/>
      <c r="H82" s="2"/>
    </row>
    <row r="83" spans="1:8" ht="26.25" x14ac:dyDescent="0.4">
      <c r="A83" s="1"/>
      <c r="B83" s="2" t="s">
        <v>57</v>
      </c>
      <c r="C83" s="11">
        <v>0</v>
      </c>
      <c r="D83" s="11">
        <v>68000</v>
      </c>
      <c r="E83" s="11"/>
      <c r="F83" s="2"/>
      <c r="G83" s="2"/>
      <c r="H83" s="2"/>
    </row>
    <row r="84" spans="1:8" ht="26.25" x14ac:dyDescent="0.4">
      <c r="A84" s="1"/>
      <c r="B84" s="2" t="s">
        <v>58</v>
      </c>
      <c r="C84" s="11">
        <v>160627</v>
      </c>
      <c r="D84" s="11">
        <v>0</v>
      </c>
      <c r="E84" s="11"/>
      <c r="F84" s="2"/>
      <c r="G84" s="2"/>
      <c r="H84" s="2"/>
    </row>
    <row r="85" spans="1:8" ht="26.25" x14ac:dyDescent="0.4">
      <c r="A85" s="1"/>
      <c r="B85" s="2" t="s">
        <v>59</v>
      </c>
      <c r="C85" s="11">
        <v>0</v>
      </c>
      <c r="D85" s="11">
        <v>135759</v>
      </c>
      <c r="E85" s="11"/>
      <c r="F85" s="2"/>
      <c r="G85" s="2"/>
      <c r="H85" s="2"/>
    </row>
    <row r="86" spans="1:8" ht="26.25" x14ac:dyDescent="0.4">
      <c r="A86" s="1"/>
      <c r="B86" s="2" t="s">
        <v>60</v>
      </c>
      <c r="C86" s="11">
        <v>192208.7</v>
      </c>
      <c r="D86" s="11">
        <v>192208.7</v>
      </c>
      <c r="E86" s="11"/>
      <c r="F86" s="2"/>
      <c r="G86" s="2"/>
      <c r="H86" s="2"/>
    </row>
    <row r="87" spans="1:8" ht="26.25" x14ac:dyDescent="0.4">
      <c r="A87" s="1"/>
      <c r="B87" s="2" t="s">
        <v>61</v>
      </c>
      <c r="C87" s="11">
        <v>29500</v>
      </c>
      <c r="D87" s="11">
        <v>100300</v>
      </c>
      <c r="E87" s="11"/>
      <c r="F87" s="2"/>
      <c r="G87" s="2"/>
      <c r="H87" s="2"/>
    </row>
    <row r="88" spans="1:8" ht="26.25" x14ac:dyDescent="0.4">
      <c r="A88" s="1"/>
      <c r="B88" s="2" t="s">
        <v>62</v>
      </c>
      <c r="C88" s="11">
        <v>999950</v>
      </c>
      <c r="D88" s="11">
        <v>4325</v>
      </c>
      <c r="E88" s="11"/>
      <c r="F88" s="2"/>
      <c r="G88" s="2"/>
      <c r="H88" s="2"/>
    </row>
    <row r="89" spans="1:8" ht="26.25" x14ac:dyDescent="0.4">
      <c r="A89" s="1"/>
      <c r="B89" s="2" t="s">
        <v>63</v>
      </c>
      <c r="C89" s="11">
        <v>0</v>
      </c>
      <c r="D89" s="11">
        <v>1041263.86</v>
      </c>
      <c r="E89" s="11"/>
      <c r="F89" s="2"/>
      <c r="G89" s="2"/>
      <c r="H89" s="2"/>
    </row>
    <row r="90" spans="1:8" ht="26.25" x14ac:dyDescent="0.4">
      <c r="A90" s="1"/>
      <c r="B90" s="2" t="s">
        <v>64</v>
      </c>
      <c r="C90" s="11">
        <v>90949.68</v>
      </c>
      <c r="D90" s="11">
        <v>0</v>
      </c>
      <c r="E90" s="11"/>
      <c r="F90" s="2"/>
      <c r="G90" s="2"/>
      <c r="H90" s="2"/>
    </row>
    <row r="91" spans="1:8" ht="26.25" x14ac:dyDescent="0.4">
      <c r="A91" s="1"/>
      <c r="B91" s="2" t="s">
        <v>65</v>
      </c>
      <c r="C91" s="11">
        <v>0</v>
      </c>
      <c r="D91" s="11">
        <v>163371</v>
      </c>
      <c r="E91" s="11"/>
      <c r="F91" s="2"/>
      <c r="G91" s="2"/>
      <c r="H91" s="2"/>
    </row>
    <row r="92" spans="1:8" ht="26.25" x14ac:dyDescent="0.4">
      <c r="A92" s="1"/>
      <c r="B92" s="2" t="s">
        <v>66</v>
      </c>
      <c r="C92" s="11">
        <v>283334.37</v>
      </c>
      <c r="D92" s="11">
        <v>283334.37</v>
      </c>
      <c r="E92" s="11"/>
      <c r="F92" s="2"/>
      <c r="G92" s="2"/>
      <c r="H92" s="2"/>
    </row>
    <row r="93" spans="1:8" ht="26.25" x14ac:dyDescent="0.4">
      <c r="A93" s="1"/>
      <c r="B93" s="2" t="s">
        <v>67</v>
      </c>
      <c r="C93" s="11">
        <v>164385</v>
      </c>
      <c r="D93" s="11">
        <v>0</v>
      </c>
      <c r="E93" s="11"/>
      <c r="F93" s="2"/>
      <c r="G93" s="2"/>
      <c r="H93" s="2"/>
    </row>
    <row r="94" spans="1:8" ht="26.25" x14ac:dyDescent="0.4">
      <c r="A94" s="1"/>
      <c r="B94" s="2" t="s">
        <v>68</v>
      </c>
      <c r="C94" s="11">
        <v>0</v>
      </c>
      <c r="D94" s="11">
        <v>29087</v>
      </c>
      <c r="E94" s="11"/>
      <c r="F94" s="2"/>
      <c r="G94" s="2"/>
      <c r="H94" s="2"/>
    </row>
    <row r="95" spans="1:8" ht="26.25" x14ac:dyDescent="0.4">
      <c r="A95" s="1"/>
      <c r="B95" s="2" t="s">
        <v>69</v>
      </c>
      <c r="C95" s="11">
        <v>17700</v>
      </c>
      <c r="D95" s="11">
        <v>0</v>
      </c>
      <c r="E95" s="11"/>
      <c r="F95" s="2"/>
      <c r="G95" s="2"/>
      <c r="H95" s="2"/>
    </row>
    <row r="96" spans="1:8" ht="26.25" x14ac:dyDescent="0.4">
      <c r="A96" s="1"/>
      <c r="B96" s="2" t="s">
        <v>70</v>
      </c>
      <c r="C96" s="11">
        <v>1525150</v>
      </c>
      <c r="D96" s="11">
        <v>0</v>
      </c>
      <c r="E96" s="11"/>
      <c r="F96" s="2"/>
      <c r="G96" s="2"/>
      <c r="H96" s="2"/>
    </row>
    <row r="97" spans="1:8" ht="26.25" x14ac:dyDescent="0.4">
      <c r="A97" s="1"/>
      <c r="B97" s="2" t="s">
        <v>71</v>
      </c>
      <c r="C97" s="11">
        <v>849600</v>
      </c>
      <c r="D97" s="11">
        <v>0</v>
      </c>
      <c r="E97" s="11"/>
      <c r="F97" s="2"/>
      <c r="G97" s="2"/>
      <c r="H97" s="2"/>
    </row>
    <row r="98" spans="1:8" ht="26.25" x14ac:dyDescent="0.4">
      <c r="A98" s="1"/>
      <c r="B98" s="2" t="s">
        <v>72</v>
      </c>
      <c r="C98" s="11">
        <v>1385910</v>
      </c>
      <c r="D98" s="11">
        <v>0</v>
      </c>
      <c r="E98" s="11"/>
      <c r="F98" s="40"/>
      <c r="G98" s="2"/>
      <c r="H98" s="2"/>
    </row>
    <row r="99" spans="1:8" ht="26.25" x14ac:dyDescent="0.4">
      <c r="A99" s="1"/>
      <c r="B99" s="2" t="s">
        <v>73</v>
      </c>
      <c r="C99" s="11">
        <v>6854.12</v>
      </c>
      <c r="D99" s="11">
        <v>13368.12</v>
      </c>
      <c r="E99" s="11"/>
      <c r="F99" s="41"/>
      <c r="G99" s="41"/>
      <c r="H99" s="41"/>
    </row>
    <row r="100" spans="1:8" ht="26.25" x14ac:dyDescent="0.4">
      <c r="A100" s="1"/>
      <c r="B100" s="2" t="s">
        <v>74</v>
      </c>
      <c r="C100" s="11">
        <v>135000</v>
      </c>
      <c r="D100" s="11">
        <v>135000</v>
      </c>
      <c r="E100" s="11"/>
      <c r="F100" s="2"/>
      <c r="G100" s="2"/>
      <c r="H100" s="2"/>
    </row>
    <row r="101" spans="1:8" ht="26.25" x14ac:dyDescent="0.4">
      <c r="A101" s="1"/>
      <c r="B101" s="2" t="s">
        <v>75</v>
      </c>
      <c r="C101" s="11">
        <v>802872</v>
      </c>
      <c r="D101" s="11">
        <v>0</v>
      </c>
      <c r="E101" s="11"/>
      <c r="F101" s="2"/>
      <c r="G101" s="2"/>
      <c r="H101" s="2"/>
    </row>
    <row r="102" spans="1:8" ht="27" thickBot="1" x14ac:dyDescent="0.45">
      <c r="A102" s="1"/>
      <c r="B102" s="4" t="s">
        <v>8</v>
      </c>
      <c r="C102" s="37">
        <f>SUM(C51:C101)</f>
        <v>13826046.309999999</v>
      </c>
      <c r="D102" s="38">
        <f>SUM(D51:D101)</f>
        <v>4716262.7700000005</v>
      </c>
      <c r="E102" s="37"/>
      <c r="F102" s="2"/>
      <c r="G102" s="2"/>
      <c r="H102" s="2"/>
    </row>
    <row r="103" spans="1:8" ht="27" thickTop="1" x14ac:dyDescent="0.4">
      <c r="A103" s="1"/>
      <c r="B103" s="2"/>
      <c r="C103" s="2"/>
      <c r="D103" s="42"/>
      <c r="E103" s="2"/>
      <c r="F103" s="4"/>
      <c r="G103" s="4"/>
      <c r="H103" s="4"/>
    </row>
    <row r="104" spans="1:8" ht="26.25" x14ac:dyDescent="0.4">
      <c r="A104" s="1"/>
      <c r="B104" s="4" t="s">
        <v>76</v>
      </c>
      <c r="C104" s="2"/>
      <c r="D104" s="2"/>
      <c r="E104" s="2"/>
      <c r="F104" s="43"/>
      <c r="G104" s="2"/>
      <c r="H104" s="44"/>
    </row>
    <row r="105" spans="1:8" ht="26.25" x14ac:dyDescent="0.4">
      <c r="A105" s="1"/>
      <c r="B105" s="2" t="s">
        <v>77</v>
      </c>
      <c r="C105" s="2"/>
      <c r="D105" s="2"/>
      <c r="E105" s="2"/>
      <c r="F105" s="43"/>
      <c r="G105" s="2"/>
      <c r="H105" s="44"/>
    </row>
    <row r="106" spans="1:8" ht="55.5" customHeight="1" x14ac:dyDescent="0.4">
      <c r="A106" s="1"/>
      <c r="B106" s="2" t="s">
        <v>78</v>
      </c>
      <c r="C106" s="2"/>
      <c r="D106" s="2"/>
      <c r="E106" s="2"/>
      <c r="F106" s="45"/>
      <c r="G106" s="2"/>
      <c r="H106" s="46"/>
    </row>
    <row r="107" spans="1:8" ht="26.25" x14ac:dyDescent="0.4">
      <c r="A107" s="1"/>
      <c r="B107" s="2"/>
      <c r="C107" s="2"/>
      <c r="D107" s="2"/>
      <c r="E107" s="2"/>
      <c r="F107" s="47"/>
      <c r="G107" s="2"/>
      <c r="H107" s="44"/>
    </row>
    <row r="108" spans="1:8" ht="26.25" x14ac:dyDescent="0.4">
      <c r="A108" s="1"/>
      <c r="B108" s="7" t="s">
        <v>2</v>
      </c>
      <c r="C108" s="8">
        <v>2023</v>
      </c>
      <c r="D108" s="8">
        <v>2022</v>
      </c>
      <c r="E108" s="9"/>
      <c r="F108" s="2"/>
      <c r="G108" s="2"/>
      <c r="H108" s="42"/>
    </row>
    <row r="109" spans="1:8" ht="26.25" x14ac:dyDescent="0.4">
      <c r="A109" s="1"/>
      <c r="B109" s="2" t="s">
        <v>79</v>
      </c>
      <c r="C109" s="48">
        <v>4717.29</v>
      </c>
      <c r="D109" s="48">
        <v>2011.54</v>
      </c>
      <c r="E109" s="9"/>
      <c r="F109" s="2"/>
      <c r="G109" s="2"/>
      <c r="H109" s="2"/>
    </row>
    <row r="110" spans="1:8" ht="27" thickBot="1" x14ac:dyDescent="0.45">
      <c r="A110" s="1"/>
      <c r="B110" s="4" t="s">
        <v>8</v>
      </c>
      <c r="C110" s="49">
        <f>+C109</f>
        <v>4717.29</v>
      </c>
      <c r="D110" s="49">
        <f>+D109</f>
        <v>2011.54</v>
      </c>
      <c r="E110" s="37"/>
      <c r="F110" s="2"/>
      <c r="G110" s="2"/>
      <c r="H110" s="2"/>
    </row>
    <row r="111" spans="1:8" ht="27" thickTop="1" x14ac:dyDescent="0.4">
      <c r="A111" s="1"/>
      <c r="B111" s="2"/>
      <c r="C111" s="2"/>
      <c r="D111" s="2"/>
      <c r="E111" s="2"/>
      <c r="F111" s="2"/>
      <c r="G111" s="2"/>
      <c r="H111" s="2"/>
    </row>
    <row r="112" spans="1:8" ht="26.25" x14ac:dyDescent="0.4">
      <c r="A112" s="1"/>
      <c r="B112" s="2"/>
      <c r="C112" s="2"/>
      <c r="D112" s="2"/>
      <c r="E112" s="2"/>
      <c r="F112" s="2"/>
      <c r="G112" s="2"/>
      <c r="H112" s="2"/>
    </row>
    <row r="113" spans="1:8" ht="26.25" x14ac:dyDescent="0.4">
      <c r="A113" s="1"/>
      <c r="B113" s="4" t="s">
        <v>80</v>
      </c>
      <c r="C113" s="2"/>
      <c r="D113" s="2"/>
      <c r="E113" s="2"/>
      <c r="F113" s="2"/>
      <c r="G113" s="2"/>
      <c r="H113" s="2"/>
    </row>
    <row r="114" spans="1:8" ht="26.25" x14ac:dyDescent="0.4">
      <c r="A114" s="1"/>
      <c r="B114" s="2" t="s">
        <v>81</v>
      </c>
      <c r="C114" s="2"/>
      <c r="D114" s="2"/>
      <c r="E114" s="2"/>
      <c r="F114" s="40"/>
      <c r="G114" s="2"/>
      <c r="H114" s="2"/>
    </row>
    <row r="115" spans="1:8" ht="26.25" x14ac:dyDescent="0.4">
      <c r="A115" s="1"/>
      <c r="B115" s="2"/>
      <c r="C115" s="2"/>
      <c r="D115" s="2"/>
      <c r="E115" s="2"/>
      <c r="F115" s="40"/>
      <c r="G115" s="2"/>
      <c r="H115" s="2"/>
    </row>
    <row r="116" spans="1:8" ht="26.25" x14ac:dyDescent="0.4">
      <c r="A116" s="1"/>
      <c r="B116" s="7" t="s">
        <v>2</v>
      </c>
      <c r="C116" s="8">
        <v>2023</v>
      </c>
      <c r="D116" s="8">
        <v>2022</v>
      </c>
      <c r="E116" s="9"/>
      <c r="F116" s="40"/>
      <c r="G116" s="2"/>
      <c r="H116" s="2"/>
    </row>
    <row r="117" spans="1:8" ht="26.25" x14ac:dyDescent="0.4">
      <c r="A117" s="1"/>
      <c r="B117" s="2" t="s">
        <v>82</v>
      </c>
      <c r="C117" s="10">
        <v>0</v>
      </c>
      <c r="D117" s="10">
        <v>0</v>
      </c>
      <c r="E117" s="11"/>
      <c r="F117" s="40"/>
      <c r="G117" s="2"/>
      <c r="H117" s="2"/>
    </row>
    <row r="118" spans="1:8" ht="26.25" x14ac:dyDescent="0.4">
      <c r="A118" s="1"/>
      <c r="B118" s="2" t="s">
        <v>83</v>
      </c>
      <c r="C118" s="10">
        <v>429297134.62</v>
      </c>
      <c r="D118" s="10">
        <v>254247393.78</v>
      </c>
      <c r="E118" s="11"/>
      <c r="F118" s="40"/>
      <c r="G118" s="2"/>
      <c r="H118" s="2"/>
    </row>
    <row r="119" spans="1:8" ht="26.25" x14ac:dyDescent="0.4">
      <c r="A119" s="1"/>
      <c r="B119" s="2" t="s">
        <v>84</v>
      </c>
      <c r="C119" s="11">
        <v>6659196.1900000004</v>
      </c>
      <c r="D119" s="10">
        <v>12188</v>
      </c>
      <c r="E119" s="11"/>
      <c r="F119" s="40"/>
      <c r="G119" s="2"/>
      <c r="H119" s="2"/>
    </row>
    <row r="120" spans="1:8" ht="26.25" x14ac:dyDescent="0.4">
      <c r="A120" s="1"/>
      <c r="B120" s="2" t="s">
        <v>85</v>
      </c>
      <c r="C120" s="18">
        <v>210558205.94999999</v>
      </c>
      <c r="D120" s="18">
        <v>175037552.84</v>
      </c>
      <c r="E120" s="11"/>
      <c r="F120" s="40"/>
      <c r="G120" s="2"/>
      <c r="H120" s="2"/>
    </row>
    <row r="121" spans="1:8" ht="27" thickBot="1" x14ac:dyDescent="0.45">
      <c r="A121" s="1"/>
      <c r="B121" s="4" t="s">
        <v>8</v>
      </c>
      <c r="C121" s="49">
        <f>SUM(C117:C120)</f>
        <v>646514536.75999999</v>
      </c>
      <c r="D121" s="49">
        <f>SUM(D117:D120)</f>
        <v>429297134.62</v>
      </c>
      <c r="E121" s="37"/>
      <c r="F121" s="40"/>
      <c r="G121" s="2"/>
      <c r="H121" s="2"/>
    </row>
    <row r="122" spans="1:8" ht="27" thickTop="1" x14ac:dyDescent="0.4">
      <c r="A122" s="1"/>
      <c r="B122" s="2"/>
      <c r="C122" s="50"/>
      <c r="D122" s="50"/>
      <c r="E122" s="50"/>
      <c r="F122" s="40"/>
      <c r="G122" s="2"/>
      <c r="H122" s="2"/>
    </row>
    <row r="123" spans="1:8" ht="26.25" x14ac:dyDescent="0.4">
      <c r="A123" s="1"/>
      <c r="B123" s="41"/>
      <c r="C123" s="41"/>
      <c r="D123" s="51"/>
      <c r="E123" s="41"/>
      <c r="F123" s="40"/>
      <c r="G123" s="2"/>
      <c r="H123" s="12"/>
    </row>
    <row r="124" spans="1:8" ht="26.25" x14ac:dyDescent="0.4">
      <c r="A124" s="1"/>
      <c r="B124" s="4" t="s">
        <v>86</v>
      </c>
      <c r="C124" s="2"/>
      <c r="D124" s="2"/>
      <c r="E124" s="2"/>
      <c r="F124" s="40"/>
      <c r="G124" s="2"/>
      <c r="H124" s="2"/>
    </row>
    <row r="125" spans="1:8" ht="26.25" x14ac:dyDescent="0.4">
      <c r="A125" s="1"/>
      <c r="B125" s="2" t="s">
        <v>87</v>
      </c>
      <c r="C125" s="2"/>
      <c r="D125" s="2"/>
      <c r="E125" s="2"/>
      <c r="F125" s="40"/>
      <c r="G125" s="2"/>
      <c r="H125" s="12"/>
    </row>
    <row r="126" spans="1:8" ht="26.25" x14ac:dyDescent="0.4">
      <c r="A126" s="1"/>
      <c r="B126" s="2"/>
      <c r="C126" s="2"/>
      <c r="D126" s="2"/>
      <c r="E126" s="2"/>
      <c r="F126" s="40"/>
      <c r="G126" s="2"/>
      <c r="H126" s="2"/>
    </row>
    <row r="127" spans="1:8" ht="26.25" x14ac:dyDescent="0.4">
      <c r="A127" s="1"/>
      <c r="B127" s="7" t="s">
        <v>2</v>
      </c>
      <c r="C127" s="8">
        <v>2023</v>
      </c>
      <c r="D127" s="8">
        <v>2022</v>
      </c>
      <c r="E127" s="9"/>
      <c r="F127" s="40"/>
      <c r="G127" s="2"/>
      <c r="H127" s="2"/>
    </row>
    <row r="128" spans="1:8" ht="26.25" x14ac:dyDescent="0.4">
      <c r="A128" s="1"/>
      <c r="B128" s="14" t="s">
        <v>88</v>
      </c>
      <c r="C128" s="11">
        <v>373789467.38999999</v>
      </c>
      <c r="D128" s="10">
        <v>331284163.06</v>
      </c>
      <c r="E128" s="11"/>
      <c r="F128" s="40"/>
      <c r="G128" s="2"/>
      <c r="H128" s="2"/>
    </row>
    <row r="129" spans="1:8" ht="52.5" x14ac:dyDescent="0.4">
      <c r="A129" s="1"/>
      <c r="B129" s="14" t="s">
        <v>89</v>
      </c>
      <c r="C129" s="17">
        <v>80217337</v>
      </c>
      <c r="D129" s="18">
        <v>80217346.329999998</v>
      </c>
      <c r="E129" s="11"/>
      <c r="F129" s="40"/>
      <c r="G129" s="2"/>
      <c r="H129" s="2"/>
    </row>
    <row r="130" spans="1:8" ht="26.25" x14ac:dyDescent="0.4">
      <c r="A130" s="1"/>
      <c r="B130" s="4" t="s">
        <v>90</v>
      </c>
      <c r="C130" s="37">
        <f>SUM(C128:C129)</f>
        <v>454006804.38999999</v>
      </c>
      <c r="D130" s="36">
        <f>+D128+D129</f>
        <v>411501509.38999999</v>
      </c>
      <c r="E130" s="37"/>
      <c r="F130" s="40"/>
      <c r="G130" s="2"/>
      <c r="H130" s="2"/>
    </row>
    <row r="131" spans="1:8" ht="26.25" x14ac:dyDescent="0.4">
      <c r="A131" s="1"/>
      <c r="B131" s="4"/>
      <c r="C131" s="37"/>
      <c r="D131" s="36"/>
      <c r="E131" s="37"/>
      <c r="F131" s="40"/>
      <c r="G131" s="2"/>
      <c r="H131" s="2"/>
    </row>
    <row r="132" spans="1:8" ht="26.25" x14ac:dyDescent="0.4">
      <c r="A132" s="1"/>
      <c r="B132" s="14" t="s">
        <v>91</v>
      </c>
      <c r="C132" s="17">
        <v>3540655.55</v>
      </c>
      <c r="D132" s="18">
        <v>0</v>
      </c>
      <c r="E132" s="37"/>
      <c r="F132" s="40"/>
      <c r="G132" s="2"/>
      <c r="H132" s="2"/>
    </row>
    <row r="133" spans="1:8" ht="27" thickBot="1" x14ac:dyDescent="0.45">
      <c r="A133" s="1"/>
      <c r="B133" s="4" t="s">
        <v>8</v>
      </c>
      <c r="C133" s="38">
        <f>+C130+C132</f>
        <v>457547459.94</v>
      </c>
      <c r="D133" s="49">
        <f>+D130+D132</f>
        <v>411501509.38999999</v>
      </c>
      <c r="E133" s="37"/>
      <c r="F133" s="40"/>
      <c r="G133" s="2"/>
      <c r="H133" s="2"/>
    </row>
    <row r="134" spans="1:8" ht="27" thickTop="1" x14ac:dyDescent="0.4">
      <c r="A134" s="1"/>
      <c r="B134" s="4"/>
      <c r="C134" s="37"/>
      <c r="D134" s="36"/>
      <c r="E134" s="37"/>
      <c r="F134" s="40"/>
      <c r="G134" s="2"/>
      <c r="H134" s="2"/>
    </row>
    <row r="135" spans="1:8" ht="26.25" x14ac:dyDescent="0.4">
      <c r="A135" s="1"/>
      <c r="B135" s="4" t="s">
        <v>92</v>
      </c>
      <c r="C135" s="37"/>
      <c r="D135" s="36"/>
      <c r="E135" s="37"/>
      <c r="F135" s="40"/>
      <c r="G135" s="2"/>
      <c r="H135" s="2"/>
    </row>
    <row r="136" spans="1:8" ht="26.25" x14ac:dyDescent="0.4">
      <c r="A136" s="1"/>
      <c r="B136" s="4" t="s">
        <v>93</v>
      </c>
      <c r="C136" s="52"/>
      <c r="D136" s="2"/>
      <c r="E136" s="2"/>
      <c r="F136" s="40"/>
      <c r="G136" s="2"/>
      <c r="H136" s="42"/>
    </row>
    <row r="137" spans="1:8" ht="26.25" x14ac:dyDescent="0.4">
      <c r="A137" s="1"/>
      <c r="B137" s="14"/>
      <c r="C137" s="42"/>
      <c r="D137" s="2"/>
      <c r="E137" s="2"/>
      <c r="F137" s="2"/>
      <c r="G137" s="2"/>
      <c r="H137" s="2"/>
    </row>
    <row r="138" spans="1:8" ht="26.25" customHeight="1" x14ac:dyDescent="0.4">
      <c r="A138" s="1"/>
      <c r="B138" s="4" t="s">
        <v>94</v>
      </c>
      <c r="C138" s="2"/>
      <c r="D138" s="2"/>
      <c r="E138" s="2"/>
      <c r="F138" s="53"/>
      <c r="G138" s="53"/>
      <c r="H138" s="53"/>
    </row>
    <row r="139" spans="1:8" ht="26.25" x14ac:dyDescent="0.4">
      <c r="A139" s="1"/>
      <c r="B139" s="2" t="s">
        <v>95</v>
      </c>
      <c r="C139" s="2"/>
      <c r="D139" s="2"/>
      <c r="E139" s="2"/>
      <c r="F139" s="4"/>
      <c r="G139" s="4"/>
      <c r="H139" s="4"/>
    </row>
    <row r="140" spans="1:8" ht="26.25" x14ac:dyDescent="0.4">
      <c r="A140" s="1"/>
      <c r="B140" s="2"/>
      <c r="C140" s="2"/>
      <c r="D140" s="2"/>
      <c r="E140" s="2"/>
      <c r="F140" s="4"/>
      <c r="G140" s="4"/>
      <c r="H140" s="4"/>
    </row>
    <row r="141" spans="1:8" ht="26.25" x14ac:dyDescent="0.4">
      <c r="A141" s="1"/>
      <c r="B141" s="7" t="s">
        <v>2</v>
      </c>
      <c r="C141" s="8">
        <v>2023</v>
      </c>
      <c r="D141" s="8">
        <v>2022</v>
      </c>
      <c r="E141" s="9"/>
      <c r="F141" s="4"/>
      <c r="G141" s="4"/>
      <c r="H141" s="4"/>
    </row>
    <row r="142" spans="1:8" ht="26.25" x14ac:dyDescent="0.4">
      <c r="A142" s="1"/>
      <c r="B142" s="2" t="s">
        <v>96</v>
      </c>
      <c r="C142" s="10">
        <v>70199262.319999993</v>
      </c>
      <c r="D142" s="10">
        <v>76860012.650000006</v>
      </c>
      <c r="E142" s="11"/>
      <c r="F142" s="2"/>
      <c r="G142" s="2"/>
      <c r="H142" s="2"/>
    </row>
    <row r="143" spans="1:8" ht="26.25" x14ac:dyDescent="0.4">
      <c r="A143" s="1"/>
      <c r="B143" s="2" t="s">
        <v>97</v>
      </c>
      <c r="C143" s="10">
        <v>0</v>
      </c>
      <c r="D143" s="10">
        <v>40000</v>
      </c>
      <c r="E143" s="11"/>
      <c r="F143" s="2"/>
      <c r="G143" s="2"/>
      <c r="H143" s="2"/>
    </row>
    <row r="144" spans="1:8" ht="26.25" x14ac:dyDescent="0.4">
      <c r="A144" s="1"/>
      <c r="B144" s="2" t="s">
        <v>98</v>
      </c>
      <c r="C144" s="10">
        <v>0</v>
      </c>
      <c r="D144" s="10">
        <v>50000</v>
      </c>
      <c r="E144" s="11"/>
      <c r="F144" s="2"/>
      <c r="G144" s="2"/>
      <c r="H144" s="2"/>
    </row>
    <row r="145" spans="1:8" ht="26.25" x14ac:dyDescent="0.4">
      <c r="A145" s="1"/>
      <c r="B145" s="2" t="s">
        <v>99</v>
      </c>
      <c r="C145" s="10">
        <v>42480500</v>
      </c>
      <c r="D145" s="10">
        <v>42168727</v>
      </c>
      <c r="E145" s="11"/>
      <c r="F145" s="2"/>
      <c r="G145" s="2"/>
      <c r="H145" s="43"/>
    </row>
    <row r="146" spans="1:8" ht="26.25" x14ac:dyDescent="0.4">
      <c r="A146" s="1"/>
      <c r="B146" s="2" t="s">
        <v>100</v>
      </c>
      <c r="C146" s="10">
        <v>1180000</v>
      </c>
      <c r="D146" s="10">
        <f>40000+280000</f>
        <v>320000</v>
      </c>
      <c r="E146" s="11"/>
      <c r="F146" s="12"/>
      <c r="G146" s="2"/>
      <c r="H146" s="52"/>
    </row>
    <row r="147" spans="1:8" ht="26.25" x14ac:dyDescent="0.4">
      <c r="A147" s="1"/>
      <c r="B147" s="2" t="s">
        <v>101</v>
      </c>
      <c r="C147" s="10">
        <v>9575156.9499999993</v>
      </c>
      <c r="D147" s="10">
        <v>9952099.9000000004</v>
      </c>
      <c r="E147" s="11"/>
      <c r="F147" s="12"/>
      <c r="G147" s="2"/>
      <c r="H147" s="52"/>
    </row>
    <row r="148" spans="1:8" ht="26.25" x14ac:dyDescent="0.4">
      <c r="A148" s="1"/>
      <c r="B148" s="2" t="s">
        <v>102</v>
      </c>
      <c r="C148" s="10">
        <v>9473281.9100000001</v>
      </c>
      <c r="D148" s="10">
        <v>9946716.5299999993</v>
      </c>
      <c r="E148" s="11"/>
      <c r="F148" s="12"/>
      <c r="G148" s="2"/>
      <c r="H148" s="52"/>
    </row>
    <row r="149" spans="1:8" ht="26.25" x14ac:dyDescent="0.4">
      <c r="A149" s="1"/>
      <c r="B149" s="2" t="s">
        <v>103</v>
      </c>
      <c r="C149" s="10">
        <v>8992459.7300000004</v>
      </c>
      <c r="D149" s="10">
        <v>9408084.7200000007</v>
      </c>
      <c r="E149" s="11"/>
      <c r="F149" s="15"/>
      <c r="G149" s="2"/>
      <c r="H149" s="54"/>
    </row>
    <row r="150" spans="1:8" ht="26.25" x14ac:dyDescent="0.4">
      <c r="A150" s="1"/>
      <c r="B150" s="41" t="s">
        <v>104</v>
      </c>
      <c r="C150" s="11">
        <v>7989094.0899999999</v>
      </c>
      <c r="D150" s="10">
        <v>8308460.5</v>
      </c>
      <c r="E150" s="11"/>
      <c r="F150" s="55"/>
      <c r="G150" s="2"/>
      <c r="H150" s="52"/>
    </row>
    <row r="151" spans="1:8" ht="26.25" x14ac:dyDescent="0.4">
      <c r="A151" s="1"/>
      <c r="B151" s="41" t="s">
        <v>105</v>
      </c>
      <c r="C151" s="11">
        <v>8137887.4000000004</v>
      </c>
      <c r="D151" s="10">
        <v>8458736.6799999997</v>
      </c>
      <c r="E151" s="11"/>
      <c r="F151" s="2"/>
      <c r="G151" s="2"/>
      <c r="H151" s="56"/>
    </row>
    <row r="152" spans="1:8" ht="26.25" x14ac:dyDescent="0.4">
      <c r="A152" s="1"/>
      <c r="B152" s="41" t="s">
        <v>106</v>
      </c>
      <c r="C152" s="11">
        <v>1139024.2</v>
      </c>
      <c r="D152" s="10">
        <v>1153236.19</v>
      </c>
      <c r="E152" s="11"/>
      <c r="F152" s="2"/>
      <c r="G152" s="2"/>
      <c r="H152" s="2"/>
    </row>
    <row r="153" spans="1:8" ht="26.25" x14ac:dyDescent="0.4">
      <c r="A153" s="1"/>
      <c r="B153" s="2" t="s">
        <v>107</v>
      </c>
      <c r="C153" s="10">
        <v>720000</v>
      </c>
      <c r="D153" s="10">
        <v>720000</v>
      </c>
      <c r="E153" s="11"/>
      <c r="F153" s="2"/>
      <c r="G153" s="2"/>
      <c r="H153" s="2"/>
    </row>
    <row r="154" spans="1:8" ht="26.25" x14ac:dyDescent="0.4">
      <c r="A154" s="1"/>
      <c r="B154" s="2" t="s">
        <v>108</v>
      </c>
      <c r="C154" s="10">
        <v>490245</v>
      </c>
      <c r="D154" s="10">
        <v>240555</v>
      </c>
      <c r="E154" s="11"/>
      <c r="F154" s="2"/>
      <c r="G154" s="2"/>
      <c r="H154" s="2"/>
    </row>
    <row r="155" spans="1:8" ht="26.25" x14ac:dyDescent="0.4">
      <c r="A155" s="1"/>
      <c r="B155" s="2" t="s">
        <v>109</v>
      </c>
      <c r="C155" s="10">
        <v>516000</v>
      </c>
      <c r="D155" s="10">
        <v>812833.33</v>
      </c>
      <c r="E155" s="11"/>
      <c r="F155" s="2"/>
      <c r="G155" s="2"/>
      <c r="H155" s="2"/>
    </row>
    <row r="156" spans="1:8" ht="26.25" x14ac:dyDescent="0.4">
      <c r="A156" s="1"/>
      <c r="B156" s="2" t="s">
        <v>110</v>
      </c>
      <c r="C156" s="10">
        <v>9689313.8100000005</v>
      </c>
      <c r="D156" s="10">
        <v>9451368.7699999996</v>
      </c>
      <c r="E156" s="11"/>
      <c r="F156" s="2"/>
      <c r="G156" s="2"/>
      <c r="H156" s="2"/>
    </row>
    <row r="157" spans="1:8" ht="26.25" x14ac:dyDescent="0.4">
      <c r="A157" s="1"/>
      <c r="B157" s="2" t="s">
        <v>111</v>
      </c>
      <c r="C157" s="10">
        <v>398878.74</v>
      </c>
      <c r="D157" s="10">
        <v>42186.09</v>
      </c>
      <c r="E157" s="11"/>
      <c r="F157" s="2"/>
      <c r="G157" s="2"/>
      <c r="H157" s="2"/>
    </row>
    <row r="158" spans="1:8" ht="26.25" x14ac:dyDescent="0.4">
      <c r="A158" s="1"/>
      <c r="B158" s="2" t="s">
        <v>112</v>
      </c>
      <c r="C158" s="10">
        <v>4540000</v>
      </c>
      <c r="D158" s="10">
        <v>1857867</v>
      </c>
      <c r="E158" s="11"/>
      <c r="F158" s="2"/>
      <c r="G158" s="2"/>
      <c r="H158" s="2"/>
    </row>
    <row r="159" spans="1:8" ht="26.25" x14ac:dyDescent="0.4">
      <c r="A159" s="1"/>
      <c r="B159" s="2" t="s">
        <v>113</v>
      </c>
      <c r="C159" s="10">
        <v>2247969.54</v>
      </c>
      <c r="D159" s="10">
        <v>1898291.1</v>
      </c>
      <c r="E159" s="11"/>
      <c r="F159" s="2"/>
      <c r="G159" s="2"/>
      <c r="H159" s="2"/>
    </row>
    <row r="160" spans="1:8" ht="27" thickBot="1" x14ac:dyDescent="0.45">
      <c r="A160" s="1"/>
      <c r="B160" s="4" t="s">
        <v>8</v>
      </c>
      <c r="C160" s="49">
        <f>SUM(C142:C159)</f>
        <v>177769073.69</v>
      </c>
      <c r="D160" s="49">
        <f>SUM(D142:D159)</f>
        <v>181689175.46000004</v>
      </c>
      <c r="E160" s="11"/>
      <c r="F160" s="2"/>
      <c r="G160" s="2"/>
      <c r="H160" s="2"/>
    </row>
    <row r="161" spans="1:8" ht="27" thickTop="1" x14ac:dyDescent="0.4">
      <c r="A161" s="1"/>
      <c r="B161" s="2" t="s">
        <v>114</v>
      </c>
      <c r="C161" s="2"/>
      <c r="D161" s="2"/>
      <c r="E161" s="2"/>
      <c r="F161" s="2"/>
      <c r="G161" s="2"/>
      <c r="H161" s="2"/>
    </row>
    <row r="162" spans="1:8" ht="236.25" x14ac:dyDescent="0.4">
      <c r="A162" s="1"/>
      <c r="B162" s="53" t="s">
        <v>115</v>
      </c>
      <c r="C162" s="53"/>
      <c r="D162" s="53"/>
      <c r="E162" s="53"/>
      <c r="F162" s="2"/>
      <c r="G162" s="2"/>
      <c r="H162" s="2"/>
    </row>
    <row r="163" spans="1:8" ht="26.25" x14ac:dyDescent="0.4">
      <c r="A163" s="1"/>
      <c r="B163" s="4"/>
      <c r="C163" s="4"/>
      <c r="D163" s="4"/>
      <c r="E163" s="4"/>
      <c r="F163" s="2"/>
      <c r="G163" s="2"/>
      <c r="H163" s="2"/>
    </row>
    <row r="164" spans="1:8" ht="26.25" x14ac:dyDescent="0.4">
      <c r="A164" s="1"/>
      <c r="B164" s="4"/>
      <c r="C164" s="4"/>
      <c r="D164" s="4"/>
      <c r="E164" s="4"/>
      <c r="F164" s="2"/>
      <c r="G164" s="2"/>
      <c r="H164" s="2"/>
    </row>
    <row r="165" spans="1:8" ht="26.25" x14ac:dyDescent="0.4">
      <c r="A165" s="1"/>
      <c r="B165" s="4"/>
      <c r="C165" s="4"/>
      <c r="D165" s="4"/>
      <c r="E165" s="4"/>
      <c r="F165" s="2"/>
      <c r="G165" s="2"/>
      <c r="H165" s="2"/>
    </row>
    <row r="166" spans="1:8" ht="26.25" x14ac:dyDescent="0.4">
      <c r="A166" s="1"/>
      <c r="B166" s="4" t="s">
        <v>116</v>
      </c>
      <c r="C166" s="2"/>
      <c r="D166" s="2"/>
      <c r="E166" s="2"/>
      <c r="F166" s="2"/>
      <c r="G166" s="2"/>
      <c r="H166" s="2"/>
    </row>
    <row r="167" spans="1:8" ht="26.25" x14ac:dyDescent="0.4">
      <c r="A167" s="1"/>
      <c r="B167" s="2" t="s">
        <v>117</v>
      </c>
      <c r="C167" s="2"/>
      <c r="D167" s="2"/>
      <c r="E167" s="2"/>
      <c r="F167" s="2"/>
      <c r="G167" s="2"/>
      <c r="H167" s="2"/>
    </row>
    <row r="168" spans="1:8" ht="26.25" x14ac:dyDescent="0.4">
      <c r="A168" s="1"/>
      <c r="B168" s="2"/>
      <c r="C168" s="2"/>
      <c r="D168" s="2"/>
      <c r="E168" s="2"/>
      <c r="F168" s="2"/>
      <c r="G168" s="2"/>
      <c r="H168" s="2"/>
    </row>
    <row r="169" spans="1:8" ht="26.25" x14ac:dyDescent="0.4">
      <c r="A169" s="1"/>
      <c r="B169" s="7" t="s">
        <v>118</v>
      </c>
      <c r="C169" s="8">
        <v>2023</v>
      </c>
      <c r="D169" s="8">
        <v>2022</v>
      </c>
      <c r="E169" s="50"/>
      <c r="F169" s="2"/>
      <c r="G169" s="2"/>
      <c r="H169" s="2"/>
    </row>
    <row r="170" spans="1:8" ht="26.25" x14ac:dyDescent="0.4">
      <c r="A170" s="1"/>
      <c r="B170" s="2" t="s">
        <v>119</v>
      </c>
      <c r="C170" s="57">
        <v>0</v>
      </c>
      <c r="D170" s="58">
        <v>20000</v>
      </c>
      <c r="E170" s="57"/>
      <c r="F170" s="2"/>
      <c r="G170" s="2"/>
      <c r="H170" s="2"/>
    </row>
    <row r="171" spans="1:8" ht="26.25" x14ac:dyDescent="0.4">
      <c r="A171" s="1"/>
      <c r="B171" s="2" t="s">
        <v>120</v>
      </c>
      <c r="C171" s="57">
        <v>0</v>
      </c>
      <c r="D171" s="58">
        <v>10000</v>
      </c>
      <c r="E171" s="57"/>
      <c r="F171" s="2"/>
      <c r="G171" s="2"/>
      <c r="H171" s="2"/>
    </row>
    <row r="172" spans="1:8" ht="26.25" x14ac:dyDescent="0.4">
      <c r="A172" s="1"/>
      <c r="B172" s="2" t="s">
        <v>121</v>
      </c>
      <c r="C172" s="57">
        <v>75000</v>
      </c>
      <c r="D172" s="58">
        <v>0</v>
      </c>
      <c r="E172" s="57"/>
      <c r="F172" s="2"/>
      <c r="G172" s="2"/>
      <c r="H172" s="2"/>
    </row>
    <row r="173" spans="1:8" ht="26.25" x14ac:dyDescent="0.4">
      <c r="A173" s="1"/>
      <c r="B173" s="2" t="s">
        <v>122</v>
      </c>
      <c r="C173" s="57">
        <v>245751.9</v>
      </c>
      <c r="D173" s="57">
        <v>0</v>
      </c>
      <c r="E173" s="57"/>
      <c r="F173" s="2"/>
      <c r="G173" s="2"/>
      <c r="H173" s="2"/>
    </row>
    <row r="174" spans="1:8" ht="26.25" x14ac:dyDescent="0.4">
      <c r="A174" s="1"/>
      <c r="B174" s="2" t="s">
        <v>123</v>
      </c>
      <c r="C174" s="17">
        <v>688918.05</v>
      </c>
      <c r="D174" s="17">
        <v>853621.09</v>
      </c>
      <c r="E174" s="11"/>
      <c r="F174" s="2"/>
      <c r="G174" s="2"/>
      <c r="H174" s="2"/>
    </row>
    <row r="175" spans="1:8" ht="27" thickBot="1" x14ac:dyDescent="0.45">
      <c r="A175" s="1"/>
      <c r="B175" s="4" t="s">
        <v>8</v>
      </c>
      <c r="C175" s="38">
        <f>+C170+C172+C173+C174</f>
        <v>1009669.9500000001</v>
      </c>
      <c r="D175" s="49">
        <f>+D170+D171+D172+D173+D174</f>
        <v>883621.09</v>
      </c>
      <c r="E175" s="37"/>
      <c r="F175" s="2"/>
      <c r="G175" s="2"/>
      <c r="H175" s="2"/>
    </row>
    <row r="176" spans="1:8" ht="27" thickTop="1" x14ac:dyDescent="0.4">
      <c r="A176" s="1"/>
      <c r="B176" s="4"/>
      <c r="C176" s="36"/>
      <c r="D176" s="36"/>
      <c r="E176" s="37"/>
      <c r="F176" s="2"/>
      <c r="G176" s="2"/>
      <c r="H176" s="2"/>
    </row>
    <row r="177" spans="1:8" ht="26.25" x14ac:dyDescent="0.4">
      <c r="A177" s="1"/>
      <c r="B177" s="4"/>
      <c r="C177" s="36"/>
      <c r="D177" s="36"/>
      <c r="E177" s="37"/>
      <c r="F177" s="2"/>
      <c r="G177" s="2"/>
      <c r="H177" s="2"/>
    </row>
    <row r="178" spans="1:8" ht="26.25" x14ac:dyDescent="0.4">
      <c r="A178" s="1"/>
      <c r="B178" s="4"/>
      <c r="C178" s="50"/>
      <c r="D178" s="50"/>
      <c r="E178" s="50"/>
      <c r="F178" s="2"/>
      <c r="G178" s="2"/>
      <c r="H178" s="2"/>
    </row>
    <row r="179" spans="1:8" ht="26.25" x14ac:dyDescent="0.4">
      <c r="A179" s="1"/>
      <c r="B179" s="4" t="s">
        <v>124</v>
      </c>
      <c r="C179" s="2"/>
      <c r="D179" s="2"/>
      <c r="E179" s="2"/>
      <c r="F179" s="2"/>
      <c r="G179" s="2"/>
      <c r="H179" s="2"/>
    </row>
    <row r="180" spans="1:8" ht="26.25" x14ac:dyDescent="0.4">
      <c r="A180" s="1"/>
      <c r="B180" s="2" t="s">
        <v>125</v>
      </c>
      <c r="C180" s="2"/>
      <c r="D180" s="2"/>
      <c r="E180" s="2"/>
      <c r="F180" s="2"/>
      <c r="G180" s="2"/>
      <c r="H180" s="2"/>
    </row>
    <row r="181" spans="1:8" ht="26.25" x14ac:dyDescent="0.4">
      <c r="A181" s="1"/>
      <c r="B181" s="2"/>
      <c r="C181" s="2"/>
      <c r="D181" s="2"/>
      <c r="E181" s="2"/>
      <c r="F181" s="2"/>
      <c r="G181" s="2"/>
      <c r="H181" s="2"/>
    </row>
    <row r="182" spans="1:8" ht="26.25" x14ac:dyDescent="0.4">
      <c r="A182" s="1"/>
      <c r="B182" s="7" t="s">
        <v>2</v>
      </c>
      <c r="C182" s="8">
        <v>2023</v>
      </c>
      <c r="D182" s="8">
        <v>2022</v>
      </c>
      <c r="E182" s="9"/>
      <c r="F182" s="2"/>
      <c r="G182" s="2"/>
      <c r="H182" s="2"/>
    </row>
    <row r="183" spans="1:8" ht="26.25" x14ac:dyDescent="0.4">
      <c r="A183" s="1"/>
      <c r="B183" s="2" t="s">
        <v>126</v>
      </c>
      <c r="C183" s="11">
        <v>286815.75</v>
      </c>
      <c r="D183" s="11">
        <v>493427.94</v>
      </c>
      <c r="E183" s="11"/>
      <c r="F183" s="2"/>
      <c r="G183" s="2"/>
      <c r="H183" s="2"/>
    </row>
    <row r="184" spans="1:8" ht="26.25" x14ac:dyDescent="0.4">
      <c r="A184" s="1"/>
      <c r="B184" s="2" t="s">
        <v>127</v>
      </c>
      <c r="C184" s="11">
        <v>179810.03</v>
      </c>
      <c r="D184" s="11">
        <v>193920</v>
      </c>
      <c r="E184" s="11"/>
      <c r="F184" s="2"/>
      <c r="G184" s="2"/>
      <c r="H184" s="2"/>
    </row>
    <row r="185" spans="1:8" ht="26.25" x14ac:dyDescent="0.4">
      <c r="A185" s="1"/>
      <c r="B185" s="2" t="s">
        <v>128</v>
      </c>
      <c r="C185" s="11">
        <v>1728.65</v>
      </c>
      <c r="D185" s="11">
        <v>110</v>
      </c>
      <c r="E185" s="11"/>
      <c r="F185" s="2"/>
      <c r="G185" s="2"/>
      <c r="H185" s="2"/>
    </row>
    <row r="186" spans="1:8" ht="26.25" x14ac:dyDescent="0.4">
      <c r="A186" s="1"/>
      <c r="B186" s="2" t="s">
        <v>129</v>
      </c>
      <c r="C186" s="11">
        <v>166263.26</v>
      </c>
      <c r="D186" s="11">
        <v>0</v>
      </c>
      <c r="E186" s="11"/>
      <c r="F186" s="2"/>
      <c r="G186" s="2"/>
      <c r="H186" s="2"/>
    </row>
    <row r="187" spans="1:8" ht="26.25" x14ac:dyDescent="0.4">
      <c r="A187" s="1"/>
      <c r="B187" s="2" t="s">
        <v>130</v>
      </c>
      <c r="C187" s="11">
        <v>116326.76</v>
      </c>
      <c r="D187" s="11">
        <v>167004.75</v>
      </c>
      <c r="E187" s="11"/>
      <c r="F187" s="2"/>
      <c r="G187" s="2"/>
      <c r="H187" s="2"/>
    </row>
    <row r="188" spans="1:8" ht="26.25" x14ac:dyDescent="0.4">
      <c r="A188" s="1"/>
      <c r="B188" s="2" t="s">
        <v>131</v>
      </c>
      <c r="C188" s="59">
        <v>461099</v>
      </c>
      <c r="D188" s="11">
        <v>493696.58</v>
      </c>
      <c r="E188" s="11"/>
      <c r="F188" s="2"/>
      <c r="G188" s="2"/>
      <c r="H188" s="2"/>
    </row>
    <row r="189" spans="1:8" ht="26.25" x14ac:dyDescent="0.4">
      <c r="A189" s="1"/>
      <c r="B189" s="2" t="s">
        <v>132</v>
      </c>
      <c r="C189" s="59">
        <v>409831.2</v>
      </c>
      <c r="D189" s="11">
        <v>274293.14</v>
      </c>
      <c r="E189" s="11"/>
      <c r="F189" s="2"/>
      <c r="G189" s="2"/>
      <c r="H189" s="2"/>
    </row>
    <row r="190" spans="1:8" ht="26.25" x14ac:dyDescent="0.4">
      <c r="A190" s="1"/>
      <c r="B190" s="2" t="s">
        <v>133</v>
      </c>
      <c r="C190" s="11">
        <v>0</v>
      </c>
      <c r="D190" s="11">
        <v>71148.28</v>
      </c>
      <c r="E190" s="11"/>
      <c r="F190" s="2"/>
      <c r="G190" s="2"/>
      <c r="H190" s="2"/>
    </row>
    <row r="191" spans="1:8" ht="26.25" x14ac:dyDescent="0.4">
      <c r="A191" s="1"/>
      <c r="B191" s="2" t="s">
        <v>134</v>
      </c>
      <c r="C191" s="11">
        <v>40100</v>
      </c>
      <c r="D191" s="11">
        <v>59475</v>
      </c>
      <c r="E191" s="11"/>
      <c r="F191" s="2"/>
      <c r="G191" s="2"/>
      <c r="H191" s="2"/>
    </row>
    <row r="192" spans="1:8" ht="26.25" x14ac:dyDescent="0.4">
      <c r="A192" s="1"/>
      <c r="B192" s="2" t="s">
        <v>135</v>
      </c>
      <c r="C192" s="11">
        <v>5901.4</v>
      </c>
      <c r="D192" s="11">
        <v>47012.92</v>
      </c>
      <c r="E192" s="11"/>
      <c r="F192" s="2"/>
      <c r="G192" s="2"/>
      <c r="H192" s="2"/>
    </row>
    <row r="193" spans="1:8" ht="26.25" x14ac:dyDescent="0.4">
      <c r="A193" s="1"/>
      <c r="B193" s="2" t="s">
        <v>136</v>
      </c>
      <c r="C193" s="11">
        <v>22487</v>
      </c>
      <c r="D193" s="11">
        <v>50086.49</v>
      </c>
      <c r="E193" s="11"/>
      <c r="F193" s="2"/>
      <c r="G193" s="2"/>
      <c r="H193" s="2"/>
    </row>
    <row r="194" spans="1:8" ht="26.25" x14ac:dyDescent="0.4">
      <c r="A194" s="1"/>
      <c r="B194" s="2" t="s">
        <v>137</v>
      </c>
      <c r="C194" s="11">
        <v>4953900</v>
      </c>
      <c r="D194" s="11">
        <v>3542197.17</v>
      </c>
      <c r="E194" s="11"/>
      <c r="F194" s="12"/>
      <c r="G194" s="2"/>
      <c r="H194" s="42"/>
    </row>
    <row r="195" spans="1:8" ht="26.25" x14ac:dyDescent="0.4">
      <c r="A195" s="1"/>
      <c r="B195" s="2" t="s">
        <v>138</v>
      </c>
      <c r="C195" s="11">
        <v>1750000</v>
      </c>
      <c r="D195" s="11">
        <v>500500</v>
      </c>
      <c r="E195" s="11"/>
      <c r="F195" s="2"/>
      <c r="G195" s="2"/>
      <c r="H195" s="2"/>
    </row>
    <row r="196" spans="1:8" ht="54.75" customHeight="1" x14ac:dyDescent="0.4">
      <c r="A196" s="1"/>
      <c r="B196" s="2" t="s">
        <v>139</v>
      </c>
      <c r="C196" s="11">
        <v>2275</v>
      </c>
      <c r="D196" s="11">
        <v>3824.2</v>
      </c>
      <c r="E196" s="11"/>
      <c r="F196" s="60"/>
      <c r="G196" s="60"/>
      <c r="H196" s="60"/>
    </row>
    <row r="197" spans="1:8" ht="26.25" x14ac:dyDescent="0.4">
      <c r="A197" s="1"/>
      <c r="B197" s="2" t="s">
        <v>140</v>
      </c>
      <c r="C197" s="11">
        <v>0</v>
      </c>
      <c r="D197" s="11">
        <v>995</v>
      </c>
      <c r="E197" s="11"/>
      <c r="F197" s="2"/>
      <c r="G197" s="2"/>
      <c r="H197" s="2"/>
    </row>
    <row r="198" spans="1:8" ht="26.25" x14ac:dyDescent="0.4">
      <c r="A198" s="1"/>
      <c r="B198" s="2" t="s">
        <v>141</v>
      </c>
      <c r="C198" s="11">
        <v>11654.35</v>
      </c>
      <c r="D198" s="11">
        <v>379016.96000000002</v>
      </c>
      <c r="E198" s="11"/>
      <c r="F198" s="2"/>
      <c r="G198" s="2"/>
      <c r="H198" s="2"/>
    </row>
    <row r="199" spans="1:8" ht="26.25" x14ac:dyDescent="0.4">
      <c r="A199" s="1"/>
      <c r="B199" s="2" t="s">
        <v>142</v>
      </c>
      <c r="C199" s="11">
        <v>38051.589999999997</v>
      </c>
      <c r="D199" s="11">
        <v>15930</v>
      </c>
      <c r="E199" s="11"/>
      <c r="F199" s="2"/>
      <c r="G199" s="2"/>
      <c r="H199" s="2"/>
    </row>
    <row r="200" spans="1:8" ht="26.25" x14ac:dyDescent="0.4">
      <c r="A200" s="1"/>
      <c r="B200" s="2" t="s">
        <v>143</v>
      </c>
      <c r="C200" s="11">
        <v>0</v>
      </c>
      <c r="D200" s="11">
        <v>1652</v>
      </c>
      <c r="E200" s="11"/>
      <c r="F200" s="2"/>
      <c r="G200" s="2"/>
      <c r="H200" s="2"/>
    </row>
    <row r="201" spans="1:8" ht="26.25" x14ac:dyDescent="0.4">
      <c r="A201" s="1"/>
      <c r="B201" s="2" t="s">
        <v>144</v>
      </c>
      <c r="C201" s="11">
        <v>67309.679999999993</v>
      </c>
      <c r="D201" s="11">
        <v>0</v>
      </c>
      <c r="E201" s="11"/>
      <c r="F201" s="2"/>
      <c r="G201" s="2"/>
      <c r="H201" s="2"/>
    </row>
    <row r="202" spans="1:8" ht="26.25" x14ac:dyDescent="0.4">
      <c r="A202" s="1"/>
      <c r="B202" s="2" t="s">
        <v>145</v>
      </c>
      <c r="C202" s="11">
        <v>0</v>
      </c>
      <c r="D202" s="11">
        <v>7234.58</v>
      </c>
      <c r="E202" s="11"/>
      <c r="F202" s="2"/>
      <c r="G202" s="2"/>
      <c r="H202" s="2"/>
    </row>
    <row r="203" spans="1:8" ht="26.25" x14ac:dyDescent="0.4">
      <c r="A203" s="1"/>
      <c r="B203" s="2" t="s">
        <v>146</v>
      </c>
      <c r="C203" s="11">
        <v>13013</v>
      </c>
      <c r="D203" s="11">
        <v>59707.43</v>
      </c>
      <c r="E203" s="11"/>
      <c r="F203" s="2"/>
      <c r="G203" s="2"/>
      <c r="H203" s="2"/>
    </row>
    <row r="204" spans="1:8" ht="26.25" x14ac:dyDescent="0.4">
      <c r="A204" s="1"/>
      <c r="B204" s="2" t="s">
        <v>147</v>
      </c>
      <c r="C204" s="11">
        <v>9866.0499999999993</v>
      </c>
      <c r="D204" s="11">
        <v>16360.16</v>
      </c>
      <c r="E204" s="11"/>
      <c r="F204" s="2"/>
      <c r="G204" s="2"/>
      <c r="H204" s="2"/>
    </row>
    <row r="205" spans="1:8" ht="26.25" x14ac:dyDescent="0.4">
      <c r="A205" s="1"/>
      <c r="B205" s="2" t="s">
        <v>148</v>
      </c>
      <c r="C205" s="11">
        <v>0</v>
      </c>
      <c r="D205" s="11">
        <v>12210</v>
      </c>
      <c r="E205" s="11"/>
      <c r="F205" s="2"/>
      <c r="G205" s="2"/>
      <c r="H205" s="2"/>
    </row>
    <row r="206" spans="1:8" ht="26.25" x14ac:dyDescent="0.4">
      <c r="A206" s="1"/>
      <c r="B206" s="2" t="s">
        <v>149</v>
      </c>
      <c r="C206" s="11">
        <v>0</v>
      </c>
      <c r="D206" s="11">
        <v>12976.65</v>
      </c>
      <c r="E206" s="11"/>
      <c r="F206" s="2"/>
      <c r="G206" s="2"/>
      <c r="H206" s="2"/>
    </row>
    <row r="207" spans="1:8" ht="26.25" x14ac:dyDescent="0.4">
      <c r="A207" s="1"/>
      <c r="B207" s="2" t="s">
        <v>150</v>
      </c>
      <c r="C207" s="11">
        <v>1990</v>
      </c>
      <c r="D207" s="11">
        <v>8118.26</v>
      </c>
      <c r="E207" s="11"/>
      <c r="F207" s="15"/>
      <c r="G207" s="2"/>
      <c r="H207" s="2"/>
    </row>
    <row r="208" spans="1:8" ht="26.25" x14ac:dyDescent="0.4">
      <c r="A208" s="1"/>
      <c r="B208" s="2" t="s">
        <v>151</v>
      </c>
      <c r="C208" s="11">
        <v>23705</v>
      </c>
      <c r="D208" s="11">
        <v>51038.39</v>
      </c>
      <c r="E208" s="11"/>
      <c r="F208" s="42"/>
      <c r="G208" s="2"/>
      <c r="H208" s="2"/>
    </row>
    <row r="209" spans="1:8" ht="26.25" x14ac:dyDescent="0.4">
      <c r="A209" s="1"/>
      <c r="B209" s="2" t="s">
        <v>152</v>
      </c>
      <c r="C209" s="59">
        <v>289627.78999999998</v>
      </c>
      <c r="D209" s="11">
        <v>499827.94</v>
      </c>
      <c r="E209" s="11"/>
      <c r="F209" s="2"/>
      <c r="G209" s="2"/>
      <c r="H209" s="2"/>
    </row>
    <row r="210" spans="1:8" ht="26.25" x14ac:dyDescent="0.4">
      <c r="A210" s="1"/>
      <c r="B210" s="2" t="s">
        <v>153</v>
      </c>
      <c r="C210" s="59">
        <v>1709316.66</v>
      </c>
      <c r="D210" s="11">
        <v>2890755.53</v>
      </c>
      <c r="E210" s="11"/>
      <c r="F210" s="2"/>
      <c r="G210" s="2"/>
      <c r="H210" s="2"/>
    </row>
    <row r="211" spans="1:8" ht="26.25" x14ac:dyDescent="0.4">
      <c r="A211" s="1"/>
      <c r="B211" s="2" t="s">
        <v>154</v>
      </c>
      <c r="C211" s="11">
        <v>750000</v>
      </c>
      <c r="D211" s="11">
        <v>13800</v>
      </c>
      <c r="E211" s="11"/>
      <c r="F211" s="2"/>
      <c r="G211" s="2"/>
      <c r="H211" s="2"/>
    </row>
    <row r="212" spans="1:8" ht="26.25" x14ac:dyDescent="0.4">
      <c r="A212" s="1"/>
      <c r="B212" s="2" t="s">
        <v>155</v>
      </c>
      <c r="C212" s="11">
        <v>20318.95</v>
      </c>
      <c r="D212" s="11">
        <v>173214.41</v>
      </c>
      <c r="E212" s="11"/>
      <c r="F212" s="2"/>
      <c r="G212" s="2"/>
      <c r="H212" s="2"/>
    </row>
    <row r="213" spans="1:8" ht="26.25" x14ac:dyDescent="0.4">
      <c r="A213" s="1"/>
      <c r="B213" s="2" t="s">
        <v>156</v>
      </c>
      <c r="C213" s="11">
        <v>4222.96</v>
      </c>
      <c r="D213" s="11">
        <v>381280.98</v>
      </c>
      <c r="E213" s="11"/>
      <c r="F213" s="2"/>
      <c r="G213" s="2"/>
      <c r="H213" s="2"/>
    </row>
    <row r="214" spans="1:8" ht="26.25" x14ac:dyDescent="0.4">
      <c r="A214" s="1"/>
      <c r="B214" s="2" t="s">
        <v>157</v>
      </c>
      <c r="C214" s="11">
        <v>1289867.55</v>
      </c>
      <c r="D214" s="11">
        <v>255378.91</v>
      </c>
      <c r="E214" s="11"/>
      <c r="F214" s="2"/>
      <c r="G214" s="2"/>
      <c r="H214" s="2"/>
    </row>
    <row r="215" spans="1:8" ht="26.25" x14ac:dyDescent="0.4">
      <c r="A215" s="1"/>
      <c r="B215" s="2" t="s">
        <v>158</v>
      </c>
      <c r="C215" s="11">
        <v>65554.8</v>
      </c>
      <c r="D215" s="11">
        <v>26305.360000000001</v>
      </c>
      <c r="E215" s="11"/>
      <c r="F215" s="2"/>
      <c r="G215" s="2"/>
      <c r="H215" s="2"/>
    </row>
    <row r="216" spans="1:8" ht="26.25" x14ac:dyDescent="0.4">
      <c r="A216" s="1"/>
      <c r="B216" s="2" t="s">
        <v>159</v>
      </c>
      <c r="C216" s="11">
        <v>42306</v>
      </c>
      <c r="D216" s="11">
        <v>58101.42</v>
      </c>
      <c r="E216" s="11"/>
      <c r="F216" s="2"/>
      <c r="G216" s="2"/>
      <c r="H216" s="2"/>
    </row>
    <row r="217" spans="1:8" ht="26.25" x14ac:dyDescent="0.4">
      <c r="A217" s="1"/>
      <c r="B217" s="2" t="s">
        <v>160</v>
      </c>
      <c r="C217" s="17">
        <v>38111.01</v>
      </c>
      <c r="D217" s="17">
        <v>31070.46</v>
      </c>
      <c r="E217" s="11"/>
      <c r="F217" s="2"/>
      <c r="G217" s="2"/>
      <c r="H217" s="2"/>
    </row>
    <row r="218" spans="1:8" ht="27" thickBot="1" x14ac:dyDescent="0.45">
      <c r="A218" s="1"/>
      <c r="B218" s="4" t="s">
        <v>8</v>
      </c>
      <c r="C218" s="49">
        <f>SUM(C183:C217)</f>
        <v>12771453.440000001</v>
      </c>
      <c r="D218" s="49">
        <f>SUM(D183:D217)</f>
        <v>10791670.91</v>
      </c>
      <c r="E218" s="37"/>
      <c r="F218" s="2"/>
      <c r="G218" s="2"/>
      <c r="H218" s="2"/>
    </row>
    <row r="219" spans="1:8" ht="27" thickTop="1" x14ac:dyDescent="0.4">
      <c r="A219" s="1"/>
      <c r="B219" s="2"/>
      <c r="C219" s="42"/>
      <c r="D219" s="2"/>
      <c r="E219" s="2"/>
      <c r="F219" s="2"/>
      <c r="G219" s="2"/>
      <c r="H219" s="2"/>
    </row>
    <row r="220" spans="1:8" ht="131.25" x14ac:dyDescent="0.4">
      <c r="A220" s="1"/>
      <c r="B220" s="60" t="s">
        <v>9</v>
      </c>
      <c r="C220" s="60"/>
      <c r="D220" s="60"/>
      <c r="E220" s="60"/>
      <c r="F220" s="2"/>
      <c r="G220" s="2"/>
      <c r="H220" s="2"/>
    </row>
    <row r="221" spans="1:8" ht="26.25" x14ac:dyDescent="0.4">
      <c r="A221" s="1"/>
      <c r="B221" s="2"/>
      <c r="C221" s="42"/>
      <c r="D221" s="2"/>
      <c r="E221" s="2"/>
      <c r="F221" s="2"/>
      <c r="G221" s="2"/>
      <c r="H221" s="2"/>
    </row>
    <row r="222" spans="1:8" ht="26.25" x14ac:dyDescent="0.4">
      <c r="A222" s="1"/>
      <c r="B222" s="2"/>
      <c r="C222" s="42"/>
      <c r="D222" s="2"/>
      <c r="E222" s="2"/>
      <c r="F222" s="2"/>
      <c r="G222" s="2"/>
      <c r="H222" s="2"/>
    </row>
    <row r="223" spans="1:8" ht="26.25" x14ac:dyDescent="0.4">
      <c r="A223" s="1"/>
      <c r="B223" s="4" t="s">
        <v>161</v>
      </c>
      <c r="C223" s="50"/>
      <c r="D223" s="50"/>
      <c r="E223" s="50"/>
      <c r="F223" s="2"/>
      <c r="G223" s="2"/>
      <c r="H223" s="2"/>
    </row>
    <row r="224" spans="1:8" ht="26.25" x14ac:dyDescent="0.4">
      <c r="A224" s="1"/>
      <c r="B224" s="2" t="s">
        <v>162</v>
      </c>
      <c r="C224" s="50"/>
      <c r="D224" s="50"/>
      <c r="E224" s="50"/>
      <c r="F224" s="2"/>
      <c r="G224" s="2"/>
      <c r="H224" s="2"/>
    </row>
    <row r="225" spans="1:8" ht="26.25" x14ac:dyDescent="0.4">
      <c r="A225" s="1"/>
      <c r="B225" s="2"/>
      <c r="C225" s="50"/>
      <c r="D225" s="50"/>
      <c r="E225" s="50"/>
      <c r="F225" s="2"/>
      <c r="G225" s="2"/>
      <c r="H225" s="2"/>
    </row>
    <row r="226" spans="1:8" ht="26.25" x14ac:dyDescent="0.4">
      <c r="A226" s="1"/>
      <c r="B226" s="7" t="s">
        <v>2</v>
      </c>
      <c r="C226" s="9">
        <v>2023</v>
      </c>
      <c r="D226" s="8">
        <v>2022</v>
      </c>
      <c r="E226" s="9"/>
      <c r="F226" s="2"/>
      <c r="G226" s="2"/>
      <c r="H226" s="2"/>
    </row>
    <row r="227" spans="1:8" ht="26.25" x14ac:dyDescent="0.4">
      <c r="A227" s="1"/>
      <c r="B227" s="2" t="s">
        <v>163</v>
      </c>
      <c r="C227" s="11">
        <v>437921.84</v>
      </c>
      <c r="D227" s="11">
        <v>95797.24</v>
      </c>
      <c r="E227" s="11"/>
      <c r="F227" s="2"/>
      <c r="G227" s="2"/>
      <c r="H227" s="2"/>
    </row>
    <row r="228" spans="1:8" ht="26.25" x14ac:dyDescent="0.4">
      <c r="A228" s="1"/>
      <c r="B228" s="2" t="s">
        <v>164</v>
      </c>
      <c r="C228" s="11">
        <v>2060643.6</v>
      </c>
      <c r="D228" s="11">
        <v>1670953.55</v>
      </c>
      <c r="E228" s="11"/>
      <c r="F228" s="2"/>
      <c r="G228" s="2"/>
      <c r="H228" s="2"/>
    </row>
    <row r="229" spans="1:8" ht="26.25" x14ac:dyDescent="0.4">
      <c r="A229" s="1"/>
      <c r="B229" s="2" t="s">
        <v>165</v>
      </c>
      <c r="C229" s="11">
        <v>783178.08</v>
      </c>
      <c r="D229" s="11">
        <v>392149</v>
      </c>
      <c r="E229" s="11"/>
      <c r="F229" s="2"/>
      <c r="G229" s="2"/>
      <c r="H229" s="2"/>
    </row>
    <row r="230" spans="1:8" ht="26.25" x14ac:dyDescent="0.4">
      <c r="A230" s="1"/>
      <c r="B230" s="2" t="s">
        <v>166</v>
      </c>
      <c r="C230" s="17">
        <v>26583.45</v>
      </c>
      <c r="D230" s="17">
        <v>3507574.22</v>
      </c>
      <c r="E230" s="11"/>
      <c r="F230" s="2"/>
      <c r="G230" s="2"/>
      <c r="H230" s="2"/>
    </row>
    <row r="231" spans="1:8" ht="27" thickBot="1" x14ac:dyDescent="0.45">
      <c r="A231" s="1"/>
      <c r="B231" s="4" t="s">
        <v>8</v>
      </c>
      <c r="C231" s="38">
        <f>+C227+C228+C229+C230</f>
        <v>3308326.97</v>
      </c>
      <c r="D231" s="38">
        <f>+D227+D228+D229+D230</f>
        <v>5666474.0099999998</v>
      </c>
      <c r="E231" s="11"/>
      <c r="F231" s="2"/>
      <c r="G231" s="2"/>
      <c r="H231" s="2"/>
    </row>
    <row r="232" spans="1:8" ht="27" thickTop="1" x14ac:dyDescent="0.4">
      <c r="A232" s="1"/>
      <c r="B232" s="2"/>
      <c r="C232" s="42"/>
      <c r="D232" s="52"/>
      <c r="E232" s="2"/>
      <c r="F232" s="2"/>
      <c r="G232" s="2"/>
      <c r="H232" s="2"/>
    </row>
    <row r="233" spans="1:8" ht="26.25" x14ac:dyDescent="0.4">
      <c r="A233" s="1"/>
      <c r="B233" s="4" t="s">
        <v>167</v>
      </c>
      <c r="C233" s="40"/>
      <c r="D233" s="40"/>
      <c r="E233" s="2"/>
      <c r="F233" s="2"/>
      <c r="G233" s="2"/>
      <c r="H233" s="2"/>
    </row>
    <row r="234" spans="1:8" ht="26.25" x14ac:dyDescent="0.4">
      <c r="A234" s="1"/>
      <c r="B234" s="2" t="s">
        <v>168</v>
      </c>
      <c r="C234" s="2"/>
      <c r="D234" s="2"/>
      <c r="E234" s="2"/>
      <c r="F234" s="2"/>
      <c r="G234" s="2"/>
      <c r="H234" s="2"/>
    </row>
    <row r="235" spans="1:8" ht="26.25" x14ac:dyDescent="0.4">
      <c r="A235" s="1"/>
      <c r="B235" s="2"/>
      <c r="C235" s="2"/>
      <c r="D235" s="2"/>
      <c r="E235" s="2"/>
      <c r="F235" s="2"/>
      <c r="G235" s="2"/>
      <c r="H235" s="2"/>
    </row>
    <row r="236" spans="1:8" ht="26.25" x14ac:dyDescent="0.4">
      <c r="A236" s="1"/>
      <c r="B236" s="7" t="s">
        <v>2</v>
      </c>
      <c r="C236" s="8">
        <v>2023</v>
      </c>
      <c r="D236" s="8">
        <v>2022</v>
      </c>
      <c r="E236" s="9"/>
      <c r="F236" s="2"/>
      <c r="G236" s="2"/>
      <c r="H236" s="2"/>
    </row>
    <row r="237" spans="1:8" ht="26.25" x14ac:dyDescent="0.4">
      <c r="A237" s="1"/>
      <c r="B237" s="2" t="s">
        <v>169</v>
      </c>
      <c r="C237" s="10">
        <v>1063806.73</v>
      </c>
      <c r="D237" s="11">
        <v>950500.23</v>
      </c>
      <c r="E237" s="11"/>
      <c r="F237" s="2"/>
      <c r="G237" s="2"/>
      <c r="H237" s="2"/>
    </row>
    <row r="238" spans="1:8" ht="26.25" x14ac:dyDescent="0.4">
      <c r="A238" s="1"/>
      <c r="B238" s="2" t="s">
        <v>170</v>
      </c>
      <c r="C238" s="10">
        <v>2579471.2599999998</v>
      </c>
      <c r="D238" s="11">
        <v>2762817.22</v>
      </c>
      <c r="E238" s="11"/>
      <c r="F238" s="2"/>
      <c r="G238" s="2"/>
      <c r="H238" s="2"/>
    </row>
    <row r="239" spans="1:8" ht="26.25" x14ac:dyDescent="0.4">
      <c r="A239" s="1"/>
      <c r="B239" s="2" t="s">
        <v>171</v>
      </c>
      <c r="C239" s="10">
        <v>10838721.43</v>
      </c>
      <c r="D239" s="11">
        <v>10338562.279999999</v>
      </c>
      <c r="E239" s="11"/>
      <c r="F239" s="2"/>
      <c r="G239" s="2"/>
      <c r="H239" s="2"/>
    </row>
    <row r="240" spans="1:8" ht="26.25" x14ac:dyDescent="0.4">
      <c r="A240" s="1"/>
      <c r="B240" s="2" t="s">
        <v>172</v>
      </c>
      <c r="C240" s="10">
        <v>1910774.99</v>
      </c>
      <c r="D240" s="11">
        <v>1851722.34</v>
      </c>
      <c r="E240" s="11"/>
      <c r="F240" s="2"/>
      <c r="G240" s="2"/>
      <c r="H240" s="2"/>
    </row>
    <row r="241" spans="1:8" ht="26.25" x14ac:dyDescent="0.4">
      <c r="A241" s="1"/>
      <c r="B241" s="2" t="s">
        <v>173</v>
      </c>
      <c r="C241" s="10">
        <v>10710</v>
      </c>
      <c r="D241" s="11">
        <v>9410</v>
      </c>
      <c r="E241" s="11"/>
      <c r="F241" s="2"/>
      <c r="G241" s="2"/>
      <c r="H241" s="2"/>
    </row>
    <row r="242" spans="1:8" ht="26.25" x14ac:dyDescent="0.4">
      <c r="A242" s="1"/>
      <c r="B242" s="2" t="s">
        <v>174</v>
      </c>
      <c r="C242" s="10">
        <v>24760</v>
      </c>
      <c r="D242" s="11">
        <v>23392</v>
      </c>
      <c r="E242" s="11"/>
      <c r="F242" s="2"/>
      <c r="G242" s="2"/>
      <c r="H242" s="2"/>
    </row>
    <row r="243" spans="1:8" ht="26.25" x14ac:dyDescent="0.4">
      <c r="A243" s="1"/>
      <c r="B243" s="2" t="s">
        <v>175</v>
      </c>
      <c r="C243" s="10">
        <v>11579166.189999999</v>
      </c>
      <c r="D243" s="11">
        <v>990327.39</v>
      </c>
      <c r="E243" s="11"/>
      <c r="F243" s="2"/>
      <c r="G243" s="2"/>
      <c r="H243" s="2"/>
    </row>
    <row r="244" spans="1:8" ht="26.25" x14ac:dyDescent="0.4">
      <c r="A244" s="1"/>
      <c r="B244" s="2" t="s">
        <v>176</v>
      </c>
      <c r="C244" s="10">
        <v>560231.52</v>
      </c>
      <c r="D244" s="11">
        <v>397041.95</v>
      </c>
      <c r="E244" s="11"/>
      <c r="F244" s="2"/>
      <c r="G244" s="2"/>
      <c r="H244" s="2"/>
    </row>
    <row r="245" spans="1:8" ht="26.25" x14ac:dyDescent="0.4">
      <c r="A245" s="1"/>
      <c r="B245" s="2" t="s">
        <v>177</v>
      </c>
      <c r="C245" s="10">
        <v>0</v>
      </c>
      <c r="D245" s="11">
        <v>112690</v>
      </c>
      <c r="E245" s="11"/>
      <c r="F245" s="2"/>
      <c r="G245" s="2"/>
      <c r="H245" s="2"/>
    </row>
    <row r="246" spans="1:8" ht="26.25" x14ac:dyDescent="0.4">
      <c r="A246" s="1"/>
      <c r="B246" s="2" t="s">
        <v>178</v>
      </c>
      <c r="C246" s="10">
        <v>0</v>
      </c>
      <c r="D246" s="11">
        <v>234700</v>
      </c>
      <c r="E246" s="11"/>
      <c r="F246" s="2"/>
      <c r="G246" s="2"/>
      <c r="H246" s="2"/>
    </row>
    <row r="247" spans="1:8" ht="26.25" x14ac:dyDescent="0.4">
      <c r="A247" s="1"/>
      <c r="B247" s="2" t="s">
        <v>179</v>
      </c>
      <c r="C247" s="10">
        <v>120340.08</v>
      </c>
      <c r="D247" s="11">
        <v>859530.23999999999</v>
      </c>
      <c r="E247" s="11"/>
      <c r="F247" s="2"/>
      <c r="G247" s="2"/>
      <c r="H247" s="2"/>
    </row>
    <row r="248" spans="1:8" ht="26.25" x14ac:dyDescent="0.4">
      <c r="A248" s="1"/>
      <c r="B248" s="2" t="s">
        <v>180</v>
      </c>
      <c r="C248" s="10">
        <v>253597.94</v>
      </c>
      <c r="D248" s="11">
        <v>452876.58</v>
      </c>
      <c r="E248" s="11"/>
      <c r="F248" s="2"/>
      <c r="G248" s="2"/>
      <c r="H248" s="2"/>
    </row>
    <row r="249" spans="1:8" ht="26.25" x14ac:dyDescent="0.4">
      <c r="A249" s="1"/>
      <c r="B249" s="2" t="s">
        <v>181</v>
      </c>
      <c r="C249" s="10">
        <v>82746</v>
      </c>
      <c r="D249" s="11">
        <v>310</v>
      </c>
      <c r="E249" s="11"/>
      <c r="F249" s="2"/>
      <c r="G249" s="2"/>
      <c r="H249" s="2"/>
    </row>
    <row r="250" spans="1:8" ht="26.25" x14ac:dyDescent="0.4">
      <c r="A250" s="1"/>
      <c r="B250" s="2" t="s">
        <v>182</v>
      </c>
      <c r="C250" s="10">
        <v>25505</v>
      </c>
      <c r="D250" s="11">
        <v>226311</v>
      </c>
      <c r="E250" s="11"/>
      <c r="F250" s="2"/>
      <c r="G250" s="2"/>
      <c r="H250" s="12"/>
    </row>
    <row r="251" spans="1:8" ht="26.25" x14ac:dyDescent="0.4">
      <c r="A251" s="1"/>
      <c r="B251" s="2" t="s">
        <v>183</v>
      </c>
      <c r="C251" s="10">
        <v>16102.54</v>
      </c>
      <c r="D251" s="11">
        <v>36111.019999999997</v>
      </c>
      <c r="E251" s="11"/>
      <c r="F251" s="2"/>
      <c r="G251" s="2"/>
      <c r="H251" s="2"/>
    </row>
    <row r="252" spans="1:8" ht="26.25" x14ac:dyDescent="0.4">
      <c r="A252" s="1"/>
      <c r="B252" s="2" t="s">
        <v>184</v>
      </c>
      <c r="C252" s="10">
        <v>8629225.3200000003</v>
      </c>
      <c r="D252" s="11">
        <v>7558455.6600000001</v>
      </c>
      <c r="E252" s="11"/>
      <c r="F252" s="2"/>
      <c r="G252" s="2"/>
      <c r="H252" s="2"/>
    </row>
    <row r="253" spans="1:8" ht="26.25" x14ac:dyDescent="0.4">
      <c r="A253" s="1"/>
      <c r="B253" s="2" t="s">
        <v>185</v>
      </c>
      <c r="C253" s="10">
        <v>947950</v>
      </c>
      <c r="D253" s="11">
        <v>1538252.56</v>
      </c>
      <c r="E253" s="11"/>
      <c r="F253" s="2"/>
      <c r="G253" s="2"/>
      <c r="H253" s="2"/>
    </row>
    <row r="254" spans="1:8" ht="26.25" x14ac:dyDescent="0.4">
      <c r="A254" s="1"/>
      <c r="B254" s="2" t="s">
        <v>186</v>
      </c>
      <c r="C254" s="10">
        <v>257830</v>
      </c>
      <c r="D254" s="11">
        <v>10856</v>
      </c>
      <c r="E254" s="11"/>
      <c r="F254" s="2"/>
      <c r="G254" s="2"/>
      <c r="H254" s="2"/>
    </row>
    <row r="255" spans="1:8" ht="26.25" x14ac:dyDescent="0.4">
      <c r="A255" s="1"/>
      <c r="B255" s="2" t="s">
        <v>187</v>
      </c>
      <c r="C255" s="11">
        <v>608488.69999999995</v>
      </c>
      <c r="D255" s="11">
        <v>525589.67000000004</v>
      </c>
      <c r="E255" s="11"/>
      <c r="F255" s="2"/>
      <c r="G255" s="2"/>
      <c r="H255" s="2"/>
    </row>
    <row r="256" spans="1:8" ht="26.25" x14ac:dyDescent="0.4">
      <c r="A256" s="1"/>
      <c r="B256" s="2" t="s">
        <v>188</v>
      </c>
      <c r="C256" s="11">
        <v>1000</v>
      </c>
      <c r="D256" s="11">
        <v>12614.27</v>
      </c>
      <c r="E256" s="11"/>
      <c r="F256" s="2"/>
      <c r="G256" s="2"/>
      <c r="H256" s="2"/>
    </row>
    <row r="257" spans="1:8" ht="26.25" x14ac:dyDescent="0.4">
      <c r="A257" s="1"/>
      <c r="B257" s="2" t="s">
        <v>189</v>
      </c>
      <c r="C257" s="11">
        <v>1500</v>
      </c>
      <c r="D257" s="11">
        <v>0</v>
      </c>
      <c r="E257" s="11"/>
      <c r="F257" s="12"/>
      <c r="G257" s="2"/>
      <c r="H257" s="2"/>
    </row>
    <row r="258" spans="1:8" ht="26.25" x14ac:dyDescent="0.4">
      <c r="A258" s="1"/>
      <c r="B258" s="2" t="s">
        <v>190</v>
      </c>
      <c r="C258" s="11">
        <v>1800</v>
      </c>
      <c r="D258" s="11">
        <v>8347</v>
      </c>
      <c r="E258" s="11"/>
      <c r="F258" s="12"/>
      <c r="G258" s="2"/>
      <c r="H258" s="40"/>
    </row>
    <row r="259" spans="1:8" ht="51" customHeight="1" x14ac:dyDescent="0.4">
      <c r="A259" s="1"/>
      <c r="B259" s="2" t="s">
        <v>191</v>
      </c>
      <c r="C259" s="10">
        <v>1000</v>
      </c>
      <c r="D259" s="11">
        <v>13924</v>
      </c>
      <c r="E259" s="11"/>
      <c r="F259" s="60"/>
      <c r="G259" s="60"/>
      <c r="H259" s="60"/>
    </row>
    <row r="260" spans="1:8" ht="26.25" x14ac:dyDescent="0.4">
      <c r="A260" s="1"/>
      <c r="B260" s="2" t="s">
        <v>192</v>
      </c>
      <c r="C260" s="10">
        <v>2248445.58</v>
      </c>
      <c r="D260" s="11">
        <v>590070.42000000004</v>
      </c>
      <c r="E260" s="11"/>
      <c r="F260" s="12"/>
      <c r="G260" s="2"/>
      <c r="H260" s="40"/>
    </row>
    <row r="261" spans="1:8" ht="26.25" x14ac:dyDescent="0.4">
      <c r="A261" s="1"/>
      <c r="B261" s="2" t="s">
        <v>193</v>
      </c>
      <c r="C261" s="10">
        <v>33819.980000000003</v>
      </c>
      <c r="D261" s="11">
        <v>18509.400000000001</v>
      </c>
      <c r="E261" s="11"/>
      <c r="F261" s="12"/>
      <c r="G261" s="2"/>
      <c r="H261" s="2"/>
    </row>
    <row r="262" spans="1:8" ht="26.25" x14ac:dyDescent="0.4">
      <c r="A262" s="1"/>
      <c r="B262" s="2" t="s">
        <v>194</v>
      </c>
      <c r="C262" s="10">
        <v>465.11</v>
      </c>
      <c r="D262" s="11">
        <v>1531151.09</v>
      </c>
      <c r="E262" s="11"/>
      <c r="F262" s="12"/>
      <c r="G262" s="2"/>
      <c r="H262" s="2"/>
    </row>
    <row r="263" spans="1:8" ht="26.25" x14ac:dyDescent="0.4">
      <c r="A263" s="1"/>
      <c r="B263" s="2" t="s">
        <v>195</v>
      </c>
      <c r="C263" s="10">
        <v>10030</v>
      </c>
      <c r="D263" s="11">
        <v>320</v>
      </c>
      <c r="E263" s="11"/>
      <c r="F263" s="42"/>
      <c r="G263" s="2"/>
      <c r="H263" s="2"/>
    </row>
    <row r="264" spans="1:8" ht="26.25" x14ac:dyDescent="0.4">
      <c r="A264" s="1"/>
      <c r="B264" s="2" t="s">
        <v>196</v>
      </c>
      <c r="C264" s="10">
        <v>873.2</v>
      </c>
      <c r="D264" s="11">
        <v>0</v>
      </c>
      <c r="E264" s="11"/>
      <c r="F264" s="2"/>
      <c r="G264" s="2"/>
      <c r="H264" s="2"/>
    </row>
    <row r="265" spans="1:8" ht="26.25" x14ac:dyDescent="0.4">
      <c r="A265" s="1"/>
      <c r="B265" s="2" t="s">
        <v>197</v>
      </c>
      <c r="C265" s="10">
        <v>0</v>
      </c>
      <c r="D265" s="11">
        <v>6869.98</v>
      </c>
      <c r="E265" s="11"/>
      <c r="F265" s="2"/>
      <c r="G265" s="2"/>
      <c r="H265" s="2"/>
    </row>
    <row r="266" spans="1:8" ht="26.25" x14ac:dyDescent="0.4">
      <c r="A266" s="1"/>
      <c r="B266" s="2" t="s">
        <v>198</v>
      </c>
      <c r="C266" s="10">
        <v>11150</v>
      </c>
      <c r="D266" s="11">
        <v>41690</v>
      </c>
      <c r="E266" s="11"/>
      <c r="F266" s="2"/>
      <c r="G266" s="2"/>
      <c r="H266" s="2"/>
    </row>
    <row r="267" spans="1:8" ht="26.25" x14ac:dyDescent="0.4">
      <c r="A267" s="1"/>
      <c r="B267" s="2" t="s">
        <v>199</v>
      </c>
      <c r="C267" s="10">
        <v>3500</v>
      </c>
      <c r="D267" s="11">
        <v>22184</v>
      </c>
      <c r="E267" s="11"/>
      <c r="F267" s="2"/>
      <c r="G267" s="2"/>
      <c r="H267" s="2"/>
    </row>
    <row r="268" spans="1:8" ht="26.25" x14ac:dyDescent="0.4">
      <c r="B268" s="2" t="s">
        <v>200</v>
      </c>
      <c r="C268" s="10">
        <v>14138</v>
      </c>
      <c r="D268" s="11">
        <v>85708</v>
      </c>
      <c r="E268" s="11"/>
    </row>
    <row r="269" spans="1:8" ht="26.25" x14ac:dyDescent="0.4">
      <c r="B269" s="2" t="s">
        <v>201</v>
      </c>
      <c r="C269" s="10">
        <v>200120</v>
      </c>
      <c r="D269" s="11">
        <v>5192</v>
      </c>
      <c r="E269" s="11"/>
    </row>
    <row r="270" spans="1:8" ht="26.25" x14ac:dyDescent="0.4">
      <c r="B270" s="2" t="s">
        <v>202</v>
      </c>
      <c r="C270" s="10">
        <v>2147000</v>
      </c>
      <c r="D270" s="11">
        <v>902988.4</v>
      </c>
      <c r="E270" s="11"/>
    </row>
    <row r="271" spans="1:8" ht="26.25" x14ac:dyDescent="0.4">
      <c r="B271" s="2" t="s">
        <v>203</v>
      </c>
      <c r="C271" s="10">
        <v>2543973.5</v>
      </c>
      <c r="D271" s="11">
        <v>104694</v>
      </c>
      <c r="E271" s="11"/>
    </row>
    <row r="272" spans="1:8" ht="26.25" x14ac:dyDescent="0.4">
      <c r="B272" s="2" t="s">
        <v>204</v>
      </c>
      <c r="C272" s="10">
        <v>29207.45</v>
      </c>
      <c r="D272" s="11">
        <v>0</v>
      </c>
      <c r="E272" s="11"/>
    </row>
    <row r="273" spans="2:9" ht="26.25" x14ac:dyDescent="0.4">
      <c r="B273" s="2" t="s">
        <v>205</v>
      </c>
      <c r="C273" s="10">
        <v>2580181.12</v>
      </c>
      <c r="D273" s="11">
        <v>325279.67</v>
      </c>
      <c r="E273" s="11"/>
    </row>
    <row r="274" spans="2:9" ht="26.25" x14ac:dyDescent="0.4">
      <c r="B274" s="2" t="s">
        <v>206</v>
      </c>
      <c r="C274" s="11">
        <v>1392549.68</v>
      </c>
      <c r="D274" s="11">
        <v>2081790.61</v>
      </c>
      <c r="E274" s="11"/>
    </row>
    <row r="275" spans="2:9" ht="26.25" x14ac:dyDescent="0.4">
      <c r="B275" s="2" t="s">
        <v>207</v>
      </c>
      <c r="C275" s="11">
        <v>128579.06</v>
      </c>
      <c r="D275" s="11">
        <v>1086054.1399999999</v>
      </c>
      <c r="E275" s="11"/>
    </row>
    <row r="276" spans="2:9" ht="26.25" x14ac:dyDescent="0.4">
      <c r="B276" s="2" t="s">
        <v>208</v>
      </c>
      <c r="C276" s="11">
        <v>0</v>
      </c>
      <c r="D276" s="11">
        <v>25999.52</v>
      </c>
      <c r="E276" s="11"/>
    </row>
    <row r="277" spans="2:9" ht="26.25" x14ac:dyDescent="0.4">
      <c r="B277" s="2" t="s">
        <v>209</v>
      </c>
      <c r="C277" s="10">
        <v>5906</v>
      </c>
      <c r="D277" s="11">
        <v>0</v>
      </c>
      <c r="E277" s="11"/>
    </row>
    <row r="278" spans="2:9" ht="26.25" x14ac:dyDescent="0.4">
      <c r="B278" s="2" t="s">
        <v>210</v>
      </c>
      <c r="C278" s="10">
        <v>0</v>
      </c>
      <c r="D278" s="11">
        <v>109740</v>
      </c>
      <c r="E278" s="11"/>
    </row>
    <row r="279" spans="2:9" ht="26.25" x14ac:dyDescent="0.4">
      <c r="B279" s="2" t="s">
        <v>211</v>
      </c>
      <c r="C279" s="11">
        <v>399396.02</v>
      </c>
      <c r="D279" s="11">
        <v>1101959.8600000001</v>
      </c>
      <c r="E279" s="11"/>
    </row>
    <row r="280" spans="2:9" ht="26.25" x14ac:dyDescent="0.4">
      <c r="B280" s="2" t="s">
        <v>212</v>
      </c>
      <c r="C280" s="18">
        <v>861932.54</v>
      </c>
      <c r="D280" s="17">
        <v>509906.16</v>
      </c>
      <c r="E280" s="11"/>
    </row>
    <row r="281" spans="2:9" ht="27" thickBot="1" x14ac:dyDescent="0.45">
      <c r="B281" s="4" t="s">
        <v>8</v>
      </c>
      <c r="C281" s="49">
        <f>SUM(C237:C280)</f>
        <v>52125994.940000005</v>
      </c>
      <c r="D281" s="49">
        <f>SUM(D237:D280)</f>
        <v>37464448.659999996</v>
      </c>
      <c r="E281" s="37"/>
    </row>
    <row r="282" spans="2:9" ht="27" thickTop="1" x14ac:dyDescent="0.4">
      <c r="B282" s="4"/>
      <c r="C282" s="36"/>
      <c r="D282" s="36"/>
      <c r="E282" s="37"/>
    </row>
    <row r="283" spans="2:9" ht="75" customHeight="1" x14ac:dyDescent="0.25">
      <c r="B283" s="61" t="s">
        <v>9</v>
      </c>
      <c r="C283" s="61"/>
      <c r="D283" s="61"/>
      <c r="E283" s="61"/>
      <c r="F283" s="61"/>
      <c r="G283" s="61"/>
      <c r="H283" s="61"/>
      <c r="I283" s="61"/>
    </row>
    <row r="284" spans="2:9" ht="26.25" x14ac:dyDescent="0.4">
      <c r="B284" s="4"/>
      <c r="C284" s="36"/>
      <c r="D284" s="36"/>
      <c r="E284" s="37"/>
    </row>
    <row r="285" spans="2:9" ht="26.25" x14ac:dyDescent="0.4">
      <c r="B285" s="4"/>
      <c r="C285" s="36"/>
      <c r="D285" s="36"/>
      <c r="E285" s="37"/>
    </row>
    <row r="286" spans="2:9" ht="26.25" x14ac:dyDescent="0.4">
      <c r="B286" s="4" t="s">
        <v>213</v>
      </c>
      <c r="C286" s="2"/>
      <c r="D286" s="2"/>
      <c r="E286" s="2"/>
    </row>
    <row r="287" spans="2:9" ht="26.25" x14ac:dyDescent="0.4">
      <c r="B287" s="2" t="s">
        <v>214</v>
      </c>
      <c r="C287" s="2"/>
      <c r="D287" s="2"/>
      <c r="E287" s="2"/>
    </row>
    <row r="288" spans="2:9" ht="26.25" x14ac:dyDescent="0.4">
      <c r="B288" s="7" t="s">
        <v>2</v>
      </c>
      <c r="C288" s="8">
        <v>2023</v>
      </c>
      <c r="D288" s="8">
        <v>2022</v>
      </c>
      <c r="E288" s="2"/>
    </row>
    <row r="289" spans="2:5" ht="26.25" x14ac:dyDescent="0.4">
      <c r="B289" s="2" t="s">
        <v>215</v>
      </c>
      <c r="C289" s="10">
        <v>4735</v>
      </c>
      <c r="D289" s="11">
        <v>8566.42</v>
      </c>
      <c r="E289" s="2"/>
    </row>
    <row r="290" spans="2:5" ht="27" thickBot="1" x14ac:dyDescent="0.45">
      <c r="B290" s="9" t="s">
        <v>8</v>
      </c>
      <c r="C290" s="49">
        <f>+C289</f>
        <v>4735</v>
      </c>
      <c r="D290" s="49">
        <f>+D289</f>
        <v>8566.42</v>
      </c>
      <c r="E290" s="2"/>
    </row>
    <row r="291" spans="2:5" ht="27" thickTop="1" x14ac:dyDescent="0.4">
      <c r="B291" s="2"/>
      <c r="C291" s="2"/>
      <c r="D291" s="2"/>
      <c r="E291" s="2"/>
    </row>
    <row r="293" spans="2:5" x14ac:dyDescent="0.25">
      <c r="C293" s="62"/>
    </row>
  </sheetData>
  <mergeCells count="2">
    <mergeCell ref="B13:H13"/>
    <mergeCell ref="B283:I283"/>
  </mergeCells>
  <printOptions horizontalCentered="1"/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ultima version todas</vt:lpstr>
      <vt:lpstr>'notas ultima version todas'!Área_de_impresión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2024-02-21T14:42:10Z</dcterms:created>
  <dcterms:modified xsi:type="dcterms:W3CDTF">2024-02-21T14:43:00Z</dcterms:modified>
</cp:coreProperties>
</file>