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gosto 2024\"/>
    </mc:Choice>
  </mc:AlternateContent>
  <xr:revisionPtr revIDLastSave="0" documentId="13_ncr:1_{1EFE35C2-D4D5-44A3-8137-E272D5C259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3" l="1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<sst xmlns="http://schemas.openxmlformats.org/spreadsheetml/2006/main" count="110" uniqueCount="110">
  <si>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</si>
  <si>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</si>
  <si>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</si>
  <si>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</si>
  <si>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</si>
  <si>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</si>
  <si>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</si>
  <si>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</si>
  <si>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</si>
  <si>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</si>
  <si>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</si>
  <si>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</si>
  <si>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</si>
  <si>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</si>
  <si>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</si>
  <si>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</si>
  <si>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</si>
  <si>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</si>
  <si>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</si>
  <si>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</si>
  <si>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</si>
  <si>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</si>
  <si>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</si>
  <si>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</si>
  <si>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</si>
  <si>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</si>
  <si>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</si>
  <si>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</si>
  <si>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</si>
  <si>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</si>
  <si>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</si>
  <si>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</si>
  <si>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</si>
  <si>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</si>
  <si>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</si>
  <si>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</si>
  <si>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</si>
  <si>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</si>
  <si>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</si>
  <si>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</si>
  <si>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</si>
  <si>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</si>
  <si>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</si>
  <si>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</si>
  <si>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</si>
  <si>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</si>
  <si>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</si>
  <si>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</si>
  <si>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</si>
  <si>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</si>
  <si>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</si>
  <si>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</si>
  <si>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</si>
  <si>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</si>
  <si>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</si>
  <si>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</si>
  <si>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</si>
  <si>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</si>
  <si>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</si>
  <si>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</si>
  <si>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</si>
  <si>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</si>
  <si>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</si>
  <si>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</si>
  <si>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</si>
  <si>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</si>
  <si>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</si>
  <si>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</si>
  <si>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</si>
  <si>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</si>
  <si>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</si>
  <si>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</si>
  <si>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</si>
  <si>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</si>
  <si>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</si>
  <si>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</si>
  <si>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</si>
  <si>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</si>
  <si>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</si>
  <si>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</si>
  <si>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</si>
  <si>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</si>
  <si>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</si>
  <si>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</si>
  <si>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</si>
  <si>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</si>
  <si>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</si>
  <si>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</si>
  <si>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</si>
  <si>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</si>
  <si>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</si>
  <si>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</si>
  <si>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</si>
  <si>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</si>
  <si>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</si>
  <si>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</si>
  <si>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</si>
  <si>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</si>
  <si>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</si>
  <si>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</si>
  <si>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</si>
  <si>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</si>
  <si>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</si>
  <si>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</si>
  <si>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</si>
  <si>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</si>
  <si>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</si>
  <si>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</si>
  <si>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</si>
  <si>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(Agosto)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</si>
</sst>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B59" activePane="bottomRight" state="frozen"/>
      <selection pane="topRight" activeCell="B1" sqref="B1"/>
      <selection pane="bottomLeft" activeCell="A8" sqref="A8"/>
      <selection pane="bottomRight" activeCell="G64" sqref="G64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</cols>
  <sheetData>
    <row r="1" spans="1:16" ht="1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5" customHeight="1">
      <c r="A2" s="28" t="s">
        <v>107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5" customHeight="1">
      <c r="A3" s="27">
        <v>2024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" customHeight="1">
      <c r="A4" s="28" t="s">
        <v>109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" customHeight="1">
      <c r="A5" s="29" t="s">
        <v>36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 t="shared" ref="B9:G9" si="0">SUM(B10:B14)</f>
        <v>263439805.33333334</v>
      </c>
      <c r="C9" s="18">
        <f t="shared" si="0"/>
        <v>0</v>
      </c>
      <c r="D9" s="18">
        <f t="shared" si="0"/>
        <v>10694981.75</v>
      </c>
      <c r="E9" s="18">
        <f t="shared" si="0"/>
        <v>10817382.299999999</v>
      </c>
      <c r="F9" s="22">
        <f t="shared" si="0"/>
        <v>10834116.08</v>
      </c>
      <c r="G9" s="22">
        <f t="shared" si="0"/>
        <v>10568795.560000001</v>
      </c>
      <c r="H9" s="18">
        <f t="shared" ref="H9:O9" si="1">SUM(H10:H14)</f>
        <v>19985713.090000004</v>
      </c>
      <c r="I9" s="18">
        <f t="shared" si="1"/>
        <v>10950935.959999999</v>
      </c>
      <c r="J9" s="18">
        <f t="shared" si="1"/>
        <v>11125979.809999999</v>
      </c>
      <c r="K9" s="18">
        <f t="shared" si="1"/>
        <v>10911910.140000001</v>
      </c>
      <c r="L9" s="18">
        <f t="shared" si="1"/>
        <v>0</v>
      </c>
      <c r="M9" s="18">
        <f t="shared" si="1"/>
        <v>0</v>
      </c>
      <c r="N9" s="18">
        <f t="shared" si="1"/>
        <v>0</v>
      </c>
      <c r="O9" s="18">
        <f t="shared" si="1"/>
        <v>0</v>
      </c>
      <c r="P9" s="18">
        <f>SUM(D9:O9)</f>
        <v>95889814.689999998</v>
      </c>
    </row>
    <row r="10" spans="1:16" ht="15" customHeight="1">
      <c r="A10" s="4" t="s">
        <v>3</v>
      </c>
      <c r="B10" s="13">
        <v>196908333.33333334</v>
      </c>
      <c r="C10" s="13"/>
      <c r="D10" s="13">
        <v>9133234.6999999993</v>
      </c>
      <c r="E10" s="13">
        <v>9247032.3499999996</v>
      </c>
      <c r="F10" s="13">
        <v>9269411.1500000004</v>
      </c>
      <c r="G10" s="13">
        <v>8977481.5999999996</v>
      </c>
      <c r="H10" s="13">
        <v>8683514.9700000007</v>
      </c>
      <c r="I10" s="13">
        <v>9354994.9900000002</v>
      </c>
      <c r="J10" s="13">
        <v>9284481.2699999996</v>
      </c>
      <c r="K10" s="13">
        <v>9068628.3300000001</v>
      </c>
      <c r="L10" s="19"/>
      <c r="M10" s="19"/>
      <c r="N10" s="19"/>
      <c r="O10" s="19"/>
      <c r="P10" s="19">
        <f>SUM(D10:O10)</f>
        <v>73018779.359999999</v>
      </c>
    </row>
    <row r="11" spans="1:16" ht="15" customHeight="1">
      <c r="A11" s="4" t="s">
        <v>4</v>
      </c>
      <c r="B11" s="13">
        <v>41426202</v>
      </c>
      <c r="C11" s="13"/>
      <c r="D11" s="13">
        <v>186170</v>
      </c>
      <c r="E11" s="13">
        <v>186170</v>
      </c>
      <c r="F11" s="13">
        <v>186170</v>
      </c>
      <c r="G11" s="13">
        <v>237840.81</v>
      </c>
      <c r="H11" s="13">
        <v>9961925.3399999999</v>
      </c>
      <c r="I11" s="13">
        <v>247895.77</v>
      </c>
      <c r="J11" s="13">
        <v>488045.27</v>
      </c>
      <c r="K11" s="13">
        <v>481164.21</v>
      </c>
      <c r="L11" s="19"/>
      <c r="M11" s="19"/>
      <c r="N11" s="19"/>
      <c r="O11" s="19"/>
      <c r="P11" s="19">
        <f>SUM(D11:O11)</f>
        <v>11975381.4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2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2"/>
        <v>0</v>
      </c>
    </row>
    <row r="14" spans="1:16" ht="15" customHeight="1">
      <c r="A14" s="4" t="s">
        <v>6</v>
      </c>
      <c r="B14" s="13">
        <v>24805270</v>
      </c>
      <c r="C14" s="13"/>
      <c r="D14" s="13">
        <v>1375577.05</v>
      </c>
      <c r="E14" s="13">
        <v>1384179.95</v>
      </c>
      <c r="F14" s="13">
        <v>1378534.93</v>
      </c>
      <c r="G14" s="13">
        <v>1353473.15</v>
      </c>
      <c r="H14" s="13">
        <v>1340272.78</v>
      </c>
      <c r="I14" s="13">
        <v>1348045.2</v>
      </c>
      <c r="J14" s="13">
        <v>1353453.27</v>
      </c>
      <c r="K14" s="13">
        <v>1362117.6</v>
      </c>
      <c r="L14" s="19"/>
      <c r="M14" s="19"/>
      <c r="N14" s="19"/>
      <c r="O14" s="19"/>
      <c r="P14" s="19">
        <f>SUM(D14:O14)</f>
        <v>10895653.93</v>
      </c>
    </row>
    <row r="15" spans="1:16" ht="15" customHeight="1">
      <c r="A15" s="2" t="s">
        <v>7</v>
      </c>
      <c r="B15" s="18">
        <f t="shared" ref="B15" si="3">SUM(B16:B24)</f>
        <v>121601121.67</v>
      </c>
      <c r="C15" s="18">
        <f t="shared" ref="C15:H15" si="4">SUM(C16:C24)</f>
        <v>0</v>
      </c>
      <c r="D15" s="18">
        <f t="shared" si="4"/>
        <v>1523432.1</v>
      </c>
      <c r="E15" s="18">
        <f t="shared" si="4"/>
        <v>9332437.3900000006</v>
      </c>
      <c r="F15" s="18">
        <f t="shared" si="4"/>
        <v>7114790.3799999999</v>
      </c>
      <c r="G15" s="18">
        <f t="shared" si="4"/>
        <v>5751546.6100000003</v>
      </c>
      <c r="H15" s="18">
        <f t="shared" si="4"/>
        <v>4104740.0599999996</v>
      </c>
      <c r="I15" s="18">
        <f t="shared" ref="I15:O15" si="5">SUM(I16:I24)</f>
        <v>2617800.89</v>
      </c>
      <c r="J15" s="18">
        <f t="shared" si="5"/>
        <v>3136637.7700000005</v>
      </c>
      <c r="K15" s="18">
        <f t="shared" si="5"/>
        <v>5785357.0600000005</v>
      </c>
      <c r="L15" s="18">
        <f t="shared" si="5"/>
        <v>0</v>
      </c>
      <c r="M15" s="18">
        <f t="shared" si="5"/>
        <v>0</v>
      </c>
      <c r="N15" s="18">
        <f t="shared" si="5"/>
        <v>0</v>
      </c>
      <c r="O15" s="18">
        <f t="shared" si="5"/>
        <v>0</v>
      </c>
      <c r="P15" s="18">
        <f>SUM(D15:O15)</f>
        <v>39366742.260000005</v>
      </c>
    </row>
    <row r="16" spans="1:16" ht="15" customHeight="1">
      <c r="A16" s="4" t="s">
        <v>8</v>
      </c>
      <c r="B16" s="13">
        <v>19200000</v>
      </c>
      <c r="C16" s="13"/>
      <c r="D16" s="13">
        <v>1063428.55</v>
      </c>
      <c r="E16" s="13">
        <v>1499516.99</v>
      </c>
      <c r="F16" s="13">
        <v>2030386.6700000002</v>
      </c>
      <c r="G16" s="13">
        <v>1572586.46</v>
      </c>
      <c r="H16" s="13">
        <v>1572511.53</v>
      </c>
      <c r="I16" s="13">
        <v>1220141.6200000001</v>
      </c>
      <c r="J16" s="13">
        <v>2069542.56</v>
      </c>
      <c r="K16" s="13">
        <v>1312953.53</v>
      </c>
      <c r="L16" s="19"/>
      <c r="M16" s="19"/>
      <c r="N16" s="19"/>
      <c r="O16" s="19"/>
      <c r="P16" s="19">
        <f>SUM(D16:O16)</f>
        <v>12341067.91</v>
      </c>
    </row>
    <row r="17" spans="1:16" ht="15" customHeight="1">
      <c r="A17" s="4" t="s">
        <v>9</v>
      </c>
      <c r="B17" s="13">
        <v>29200000</v>
      </c>
      <c r="C17" s="13"/>
      <c r="D17" s="13"/>
      <c r="E17" s="13">
        <v>5509786.9800000004</v>
      </c>
      <c r="F17" s="13">
        <v>4451331.7</v>
      </c>
      <c r="G17" s="13">
        <v>224200</v>
      </c>
      <c r="H17" s="19"/>
      <c r="I17" s="19"/>
      <c r="J17" s="13"/>
      <c r="K17" s="13">
        <v>352042.39</v>
      </c>
      <c r="L17" s="19"/>
      <c r="M17" s="19"/>
      <c r="N17" s="19"/>
      <c r="O17" s="19"/>
      <c r="P17" s="19">
        <f>SUM(D17:O17)</f>
        <v>10537361.07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>
        <v>333324</v>
      </c>
      <c r="G18" s="13"/>
      <c r="H18" s="13">
        <v>645661.80000000005</v>
      </c>
      <c r="I18" s="19"/>
      <c r="J18" s="19"/>
      <c r="K18" s="19"/>
      <c r="L18" s="19"/>
      <c r="M18" s="19"/>
      <c r="N18" s="19"/>
      <c r="O18" s="19"/>
      <c r="P18" s="19">
        <f t="shared" ref="P18" si="6">SUM(D18:O18)</f>
        <v>978985.8</v>
      </c>
    </row>
    <row r="19" spans="1:16" ht="15" customHeight="1">
      <c r="A19" s="4" t="s">
        <v>11</v>
      </c>
      <c r="B19" s="13">
        <v>1610000</v>
      </c>
      <c r="C19" s="13"/>
      <c r="E19" s="13"/>
      <c r="F19" s="13"/>
      <c r="G19" s="13">
        <v>43206</v>
      </c>
      <c r="H19" s="13">
        <v>551146</v>
      </c>
      <c r="I19" s="13">
        <v>136329.10999999999</v>
      </c>
      <c r="J19" s="13">
        <v>32875.599999999999</v>
      </c>
      <c r="K19" s="13">
        <v>68221.42</v>
      </c>
      <c r="L19" s="19"/>
      <c r="M19" s="19"/>
      <c r="N19" s="19"/>
      <c r="O19" s="19"/>
      <c r="P19" s="19">
        <f t="shared" ref="P19:P32" si="7">SUM(D19:O19)</f>
        <v>831778.13</v>
      </c>
    </row>
    <row r="20" spans="1:16" ht="15" customHeight="1">
      <c r="A20" s="4" t="s">
        <v>12</v>
      </c>
      <c r="B20" s="13">
        <v>27961121.670000002</v>
      </c>
      <c r="C20" s="13"/>
      <c r="D20" s="13">
        <v>320951.09000000003</v>
      </c>
      <c r="E20" s="13">
        <v>672647.11</v>
      </c>
      <c r="F20" s="13">
        <v>214867.05</v>
      </c>
      <c r="G20" s="13">
        <v>902046.11</v>
      </c>
      <c r="H20" s="13">
        <v>1003497.51</v>
      </c>
      <c r="I20" s="13">
        <v>920880.67</v>
      </c>
      <c r="J20" s="13">
        <v>766480.27</v>
      </c>
      <c r="K20" s="13">
        <v>3373054.91</v>
      </c>
      <c r="L20" s="19"/>
      <c r="M20" s="19"/>
      <c r="N20" s="19"/>
      <c r="O20" s="19"/>
      <c r="P20" s="19">
        <f>SUM(D20:O20)</f>
        <v>8174424.7200000007</v>
      </c>
    </row>
    <row r="21" spans="1:16" ht="15" customHeight="1">
      <c r="A21" s="4" t="s">
        <v>13</v>
      </c>
      <c r="B21" s="13">
        <v>5050000</v>
      </c>
      <c r="C21" s="13"/>
      <c r="D21" s="13">
        <v>139052.46</v>
      </c>
      <c r="E21" s="13">
        <v>425122.29</v>
      </c>
      <c r="F21" s="13">
        <v>84880.960000000006</v>
      </c>
      <c r="G21" s="13">
        <v>870699</v>
      </c>
      <c r="H21" s="13">
        <v>313923.21999999997</v>
      </c>
      <c r="I21" s="13">
        <v>162975.97</v>
      </c>
      <c r="J21" s="13">
        <v>225356.1</v>
      </c>
      <c r="K21" s="13">
        <v>78738.490000000005</v>
      </c>
      <c r="L21" s="19"/>
      <c r="M21" s="19"/>
      <c r="N21" s="19"/>
      <c r="O21" s="19"/>
      <c r="P21" s="19">
        <f>SUM(D21:O21)</f>
        <v>2300748.4900000002</v>
      </c>
    </row>
    <row r="22" spans="1:16" ht="15" customHeight="1">
      <c r="A22" s="4" t="s">
        <v>14</v>
      </c>
      <c r="B22" s="13">
        <v>4500000</v>
      </c>
      <c r="C22" s="13"/>
      <c r="D22" s="19"/>
      <c r="E22" s="13"/>
      <c r="F22" s="13"/>
      <c r="G22" s="13">
        <v>101430.7</v>
      </c>
      <c r="H22" s="19"/>
      <c r="I22" s="13"/>
      <c r="J22" s="13">
        <v>42383.24</v>
      </c>
      <c r="K22" s="13">
        <v>58334.86</v>
      </c>
      <c r="L22" s="19"/>
      <c r="M22" s="19"/>
      <c r="N22" s="19"/>
      <c r="O22" s="19"/>
      <c r="P22" s="19">
        <f t="shared" si="7"/>
        <v>202148.8</v>
      </c>
    </row>
    <row r="23" spans="1:16" ht="15" customHeight="1">
      <c r="A23" s="4" t="s">
        <v>15</v>
      </c>
      <c r="B23" s="13">
        <v>17380000</v>
      </c>
      <c r="C23" s="13"/>
      <c r="D23" s="19"/>
      <c r="E23" s="13">
        <v>224723.51</v>
      </c>
      <c r="F23" s="13"/>
      <c r="G23" s="13">
        <v>1620002.88</v>
      </c>
      <c r="H23" s="13">
        <v>18000</v>
      </c>
      <c r="I23" s="13">
        <v>177473.52</v>
      </c>
      <c r="J23" s="19"/>
      <c r="K23" s="13">
        <v>197686.07</v>
      </c>
      <c r="L23" s="19"/>
      <c r="M23" s="19"/>
      <c r="N23" s="19"/>
      <c r="O23" s="19"/>
      <c r="P23" s="19">
        <f t="shared" si="7"/>
        <v>2237885.98</v>
      </c>
    </row>
    <row r="24" spans="1:16" ht="15" customHeight="1">
      <c r="A24" s="4" t="s">
        <v>38</v>
      </c>
      <c r="B24" s="13">
        <v>14000000</v>
      </c>
      <c r="C24" s="13"/>
      <c r="D24" s="13"/>
      <c r="E24" s="13">
        <v>1000640.51</v>
      </c>
      <c r="F24" s="19"/>
      <c r="G24" s="13">
        <v>417375.46</v>
      </c>
      <c r="H24" s="19"/>
      <c r="I24" s="19"/>
      <c r="J24" s="19"/>
      <c r="K24" s="13">
        <v>344325.39</v>
      </c>
      <c r="L24" s="19"/>
      <c r="M24" s="19"/>
      <c r="N24" s="19"/>
      <c r="O24" s="19"/>
      <c r="P24" s="19">
        <f t="shared" si="7"/>
        <v>1762341.3599999999</v>
      </c>
    </row>
    <row r="25" spans="1:16" ht="15" customHeight="1">
      <c r="A25" s="2" t="s">
        <v>16</v>
      </c>
      <c r="B25" s="18">
        <f t="shared" ref="B25:D25" si="8">SUM(B26:B34)</f>
        <v>14497950</v>
      </c>
      <c r="C25" s="18">
        <f t="shared" si="8"/>
        <v>0</v>
      </c>
      <c r="D25" s="18">
        <f t="shared" si="8"/>
        <v>0</v>
      </c>
      <c r="E25" s="18">
        <f t="shared" ref="E25:J25" si="9">SUM(E26:E34)</f>
        <v>1070644.48</v>
      </c>
      <c r="F25" s="18">
        <f t="shared" si="9"/>
        <v>10385.59</v>
      </c>
      <c r="G25" s="18">
        <f t="shared" si="9"/>
        <v>1396647.16</v>
      </c>
      <c r="H25" s="18">
        <f t="shared" si="9"/>
        <v>144167.04999999999</v>
      </c>
      <c r="I25" s="18">
        <f t="shared" si="9"/>
        <v>1681293.19</v>
      </c>
      <c r="J25" s="18">
        <f t="shared" si="9"/>
        <v>113523.19</v>
      </c>
      <c r="K25" s="18">
        <f>SUM(K26:K34)</f>
        <v>539053.9</v>
      </c>
      <c r="L25" s="18">
        <f t="shared" ref="L25:N25" si="10">SUM(L26:L34)</f>
        <v>0</v>
      </c>
      <c r="M25" s="18">
        <f t="shared" si="10"/>
        <v>0</v>
      </c>
      <c r="N25" s="18">
        <f t="shared" si="10"/>
        <v>0</v>
      </c>
      <c r="O25" s="18">
        <f>SUM(O26:O34)</f>
        <v>0</v>
      </c>
      <c r="P25" s="18">
        <f t="shared" si="7"/>
        <v>4955714.5600000005</v>
      </c>
    </row>
    <row r="26" spans="1:16" ht="15" customHeight="1">
      <c r="A26" s="4" t="s">
        <v>17</v>
      </c>
      <c r="B26" s="13">
        <v>1136950</v>
      </c>
      <c r="C26" s="13"/>
      <c r="D26" s="13"/>
      <c r="E26" s="13">
        <v>31411</v>
      </c>
      <c r="F26" s="13"/>
      <c r="G26" s="19"/>
      <c r="H26" s="13">
        <v>30700</v>
      </c>
      <c r="I26" s="13">
        <v>204200.67</v>
      </c>
      <c r="J26" s="19"/>
      <c r="K26" s="13">
        <v>68951.31</v>
      </c>
      <c r="L26" s="19"/>
      <c r="M26" s="19"/>
      <c r="N26" s="19"/>
      <c r="O26" s="19"/>
      <c r="P26" s="19">
        <f t="shared" si="7"/>
        <v>335262.98000000004</v>
      </c>
    </row>
    <row r="27" spans="1:16" ht="15" customHeight="1">
      <c r="A27" s="4" t="s">
        <v>18</v>
      </c>
      <c r="B27" s="13">
        <v>150000</v>
      </c>
      <c r="C27" s="13"/>
      <c r="D27" s="13"/>
      <c r="E27" s="13"/>
      <c r="F27" s="19"/>
      <c r="G27" s="13">
        <v>45548</v>
      </c>
      <c r="H27" s="13">
        <v>137638.06</v>
      </c>
      <c r="I27" s="13">
        <v>94234.8</v>
      </c>
      <c r="J27" s="13"/>
      <c r="K27" s="13">
        <v>57750</v>
      </c>
      <c r="L27" s="19"/>
      <c r="M27" s="19"/>
      <c r="N27" s="19"/>
      <c r="O27" s="19"/>
      <c r="P27" s="19">
        <f t="shared" si="7"/>
        <v>335170.86</v>
      </c>
    </row>
    <row r="28" spans="1:16" ht="15" customHeight="1">
      <c r="A28" s="4" t="s">
        <v>19</v>
      </c>
      <c r="B28" s="13">
        <v>1980000</v>
      </c>
      <c r="C28" s="13"/>
      <c r="D28" s="19"/>
      <c r="E28" s="13">
        <v>17250</v>
      </c>
      <c r="F28" s="13"/>
      <c r="G28" s="13">
        <v>3100</v>
      </c>
      <c r="H28" s="19"/>
      <c r="I28" s="13">
        <v>366825.72</v>
      </c>
      <c r="J28" s="13">
        <v>8897.2000000000007</v>
      </c>
      <c r="K28" s="13">
        <v>1929.9</v>
      </c>
      <c r="L28" s="19"/>
      <c r="M28" s="19"/>
      <c r="N28" s="19"/>
      <c r="O28" s="19"/>
      <c r="P28" s="19">
        <f t="shared" si="7"/>
        <v>398002.82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>
        <v>74600.55</v>
      </c>
      <c r="H29" s="13"/>
      <c r="I29" s="19"/>
      <c r="J29" s="13"/>
      <c r="K29" s="13">
        <v>1016.24</v>
      </c>
      <c r="L29" s="19"/>
      <c r="M29" s="19"/>
      <c r="N29" s="19"/>
      <c r="O29" s="19"/>
      <c r="P29" s="19">
        <f t="shared" si="7"/>
        <v>75616.790000000008</v>
      </c>
    </row>
    <row r="30" spans="1:16" ht="15" customHeight="1">
      <c r="A30" s="4" t="s">
        <v>21</v>
      </c>
      <c r="B30" s="13">
        <v>600000</v>
      </c>
      <c r="C30" s="13"/>
      <c r="D30" s="13"/>
      <c r="E30" s="13">
        <v>55495.4</v>
      </c>
      <c r="F30" s="13"/>
      <c r="G30" s="19"/>
      <c r="H30" s="13"/>
      <c r="I30" s="13">
        <v>13650</v>
      </c>
      <c r="J30" s="13"/>
      <c r="K30" s="13">
        <v>4843.3999999999996</v>
      </c>
      <c r="L30" s="19"/>
      <c r="M30" s="19"/>
      <c r="N30" s="19"/>
      <c r="O30" s="19"/>
      <c r="P30" s="19">
        <f t="shared" si="7"/>
        <v>73988.799999999988</v>
      </c>
    </row>
    <row r="31" spans="1:16" ht="15" customHeight="1">
      <c r="A31" s="4" t="s">
        <v>22</v>
      </c>
      <c r="B31" s="13">
        <v>95000</v>
      </c>
      <c r="C31" s="13"/>
      <c r="D31" s="13"/>
      <c r="E31" s="13">
        <v>67309.679999999993</v>
      </c>
      <c r="F31" s="13"/>
      <c r="G31" s="19"/>
      <c r="H31" s="13"/>
      <c r="I31" s="19"/>
      <c r="J31" s="13"/>
      <c r="K31" s="13"/>
      <c r="L31" s="19"/>
      <c r="M31" s="19"/>
      <c r="N31" s="19"/>
      <c r="O31" s="19"/>
      <c r="P31" s="19">
        <f t="shared" si="7"/>
        <v>67309.679999999993</v>
      </c>
    </row>
    <row r="32" spans="1:16" ht="15" customHeight="1">
      <c r="A32" s="4" t="s">
        <v>23</v>
      </c>
      <c r="B32" s="13">
        <v>4786000</v>
      </c>
      <c r="C32" s="13"/>
      <c r="D32" s="19"/>
      <c r="E32" s="13"/>
      <c r="F32" s="13"/>
      <c r="G32" s="13">
        <v>1009898.12</v>
      </c>
      <c r="H32" s="19"/>
      <c r="I32" s="13">
        <v>800000</v>
      </c>
      <c r="K32" s="13">
        <v>15150.8</v>
      </c>
      <c r="L32" s="19"/>
      <c r="M32" s="19"/>
      <c r="N32" s="19"/>
      <c r="O32" s="19"/>
      <c r="P32" s="19">
        <f t="shared" si="7"/>
        <v>1825048.9200000002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ref="P33" si="11">SUM(D33:O33)</f>
        <v>0</v>
      </c>
    </row>
    <row r="34" spans="1:16" ht="15" customHeight="1">
      <c r="A34" s="4" t="s">
        <v>24</v>
      </c>
      <c r="B34" s="13">
        <v>5700000</v>
      </c>
      <c r="C34" s="13"/>
      <c r="D34" s="19"/>
      <c r="E34" s="13">
        <v>899178.4</v>
      </c>
      <c r="F34" s="13">
        <v>10385.59</v>
      </c>
      <c r="G34" s="13">
        <v>263500.49</v>
      </c>
      <c r="H34" s="13">
        <v>-24171.01</v>
      </c>
      <c r="I34" s="13">
        <v>202382</v>
      </c>
      <c r="J34" s="13">
        <v>104625.99</v>
      </c>
      <c r="K34" s="13">
        <v>389412.25</v>
      </c>
      <c r="L34" s="19"/>
      <c r="M34" s="19"/>
      <c r="N34" s="19"/>
      <c r="O34" s="19"/>
      <c r="P34" s="19">
        <f>SUM(D34:O34)</f>
        <v>1845313.71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235298.4</v>
      </c>
      <c r="F35" s="18">
        <f>SUM(F36:F42)</f>
        <v>0</v>
      </c>
      <c r="G35" s="18">
        <f t="shared" ref="G35" si="12">SUM(G36:G42)</f>
        <v>0</v>
      </c>
      <c r="H35" s="18">
        <f>SUM(H36:H42)</f>
        <v>0</v>
      </c>
      <c r="I35" s="18">
        <f t="shared" ref="I35:O35" si="13">SUM(I36:I42)</f>
        <v>0</v>
      </c>
      <c r="J35" s="18">
        <f t="shared" si="13"/>
        <v>0</v>
      </c>
      <c r="K35" s="18">
        <f t="shared" si="13"/>
        <v>0</v>
      </c>
      <c r="L35" s="18">
        <f>SUM(L36:L42)</f>
        <v>0</v>
      </c>
      <c r="M35" s="18">
        <f>SUM(M36:M42)</f>
        <v>0</v>
      </c>
      <c r="N35" s="18">
        <f>SUM(N36:N42)</f>
        <v>0</v>
      </c>
      <c r="O35" s="18">
        <f t="shared" si="13"/>
        <v>0</v>
      </c>
      <c r="P35" s="18">
        <f>SUM(D35:O35)</f>
        <v>235298.4</v>
      </c>
    </row>
    <row r="36" spans="1:16" ht="15" customHeight="1">
      <c r="A36" s="4" t="s">
        <v>26</v>
      </c>
      <c r="B36" s="13">
        <v>200000</v>
      </c>
      <c r="C36" s="13"/>
      <c r="D36" s="13"/>
      <c r="E36" s="13"/>
      <c r="F36" s="13"/>
      <c r="G36" s="13"/>
      <c r="H36" s="19"/>
      <c r="I36" s="19"/>
      <c r="J36" s="13"/>
      <c r="K36" s="13"/>
      <c r="L36" s="19"/>
      <c r="M36" s="19"/>
      <c r="N36" s="19"/>
      <c r="O36" s="13"/>
      <c r="P36" s="19">
        <f t="shared" ref="P36:P41" si="14">SUM(D36:O36)</f>
        <v>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4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H38" s="13"/>
      <c r="I38" s="19"/>
      <c r="J38" s="13"/>
      <c r="K38" s="13"/>
      <c r="L38" s="13"/>
      <c r="M38" s="13"/>
      <c r="N38" s="13"/>
      <c r="O38" s="13"/>
      <c r="P38" s="19">
        <f t="shared" si="14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4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4"/>
        <v>0</v>
      </c>
    </row>
    <row r="41" spans="1:16" ht="15" customHeight="1">
      <c r="A41" s="4" t="s">
        <v>27</v>
      </c>
      <c r="B41" s="13">
        <v>1000000</v>
      </c>
      <c r="C41" s="13"/>
      <c r="D41" s="13"/>
      <c r="E41" s="13">
        <v>235298.4</v>
      </c>
      <c r="F41" s="13"/>
      <c r="G41" s="19"/>
      <c r="H41" s="19"/>
      <c r="I41" s="19"/>
      <c r="J41" s="13"/>
      <c r="K41" s="19"/>
      <c r="L41" s="13"/>
      <c r="M41" s="13"/>
      <c r="N41" s="13"/>
      <c r="O41" s="13"/>
      <c r="P41" s="19">
        <f t="shared" si="14"/>
        <v>235298.4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5">SUM(D44:D50)</f>
        <v>0</v>
      </c>
      <c r="E43" s="18">
        <f t="shared" si="15"/>
        <v>0</v>
      </c>
      <c r="F43" s="18">
        <f>SUM(F44:F50)</f>
        <v>0</v>
      </c>
      <c r="G43" s="18">
        <f t="shared" ref="G43" si="16">SUM(G44:G50)</f>
        <v>0</v>
      </c>
      <c r="H43" s="18">
        <f t="shared" ref="H43:P43" si="17">SUM(H44:H50)</f>
        <v>0</v>
      </c>
      <c r="I43" s="18">
        <f t="shared" si="17"/>
        <v>0</v>
      </c>
      <c r="J43" s="18">
        <f t="shared" si="17"/>
        <v>0</v>
      </c>
      <c r="K43" s="18">
        <f t="shared" si="17"/>
        <v>0</v>
      </c>
      <c r="L43" s="18">
        <f t="shared" si="17"/>
        <v>0</v>
      </c>
      <c r="M43" s="18">
        <f t="shared" si="17"/>
        <v>0</v>
      </c>
      <c r="N43" s="18">
        <f t="shared" si="17"/>
        <v>0</v>
      </c>
      <c r="O43" s="18">
        <f t="shared" si="17"/>
        <v>0</v>
      </c>
      <c r="P43" s="18">
        <f t="shared" si="17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8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8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8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8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8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8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8"/>
        <v>0</v>
      </c>
    </row>
    <row r="51" spans="1:16" ht="15" customHeight="1">
      <c r="A51" s="2" t="s">
        <v>28</v>
      </c>
      <c r="B51" s="18">
        <f t="shared" ref="B51:D51" si="19">SUM(B52:B60)</f>
        <v>39578460</v>
      </c>
      <c r="C51" s="18">
        <f t="shared" si="19"/>
        <v>0</v>
      </c>
      <c r="D51" s="18">
        <f t="shared" si="19"/>
        <v>0</v>
      </c>
      <c r="E51" s="18">
        <f>SUM(E52:E60)</f>
        <v>489703.16</v>
      </c>
      <c r="F51" s="18">
        <f>SUM(F52:F60)</f>
        <v>42665</v>
      </c>
      <c r="G51" s="18">
        <f>SUM(G52:G60)</f>
        <v>730459.48</v>
      </c>
      <c r="H51" s="18">
        <f>SUM(H52:H60)</f>
        <v>-113386.2</v>
      </c>
      <c r="I51" s="18">
        <f>SUM(I52:I60)</f>
        <v>115935</v>
      </c>
      <c r="J51" s="18">
        <f t="shared" ref="J51" si="20">SUM(J52:J60)</f>
        <v>620984.31999999995</v>
      </c>
      <c r="K51" s="18">
        <f>SUM(K52:K60)</f>
        <v>0</v>
      </c>
      <c r="L51" s="18">
        <f>SUM(L52:L60)</f>
        <v>0</v>
      </c>
      <c r="M51" s="18">
        <f>SUM(M52:M60)</f>
        <v>0</v>
      </c>
      <c r="N51" s="18">
        <f>SUM(N52:N60)</f>
        <v>0</v>
      </c>
      <c r="O51" s="18">
        <f>SUM(O52:O60)</f>
        <v>0</v>
      </c>
      <c r="P51" s="18">
        <f>SUM(D51:O51)</f>
        <v>1886360.7599999998</v>
      </c>
    </row>
    <row r="52" spans="1:16" ht="15" customHeight="1">
      <c r="A52" s="4" t="s">
        <v>29</v>
      </c>
      <c r="B52" s="13">
        <v>14728460</v>
      </c>
      <c r="C52" s="13"/>
      <c r="D52" s="13"/>
      <c r="E52" s="13">
        <v>104570</v>
      </c>
      <c r="F52" s="13">
        <v>31770</v>
      </c>
      <c r="G52" s="19"/>
      <c r="H52" s="13"/>
      <c r="I52" s="19"/>
      <c r="J52" s="13"/>
      <c r="K52" s="19"/>
      <c r="L52" s="19"/>
      <c r="M52" s="19"/>
      <c r="N52" s="19"/>
      <c r="O52" s="19"/>
      <c r="P52" s="19">
        <f>SUM(D52:O52)</f>
        <v>136340</v>
      </c>
    </row>
    <row r="53" spans="1:16" ht="15" customHeight="1">
      <c r="A53" s="4" t="s">
        <v>30</v>
      </c>
      <c r="B53" s="13">
        <v>2150000</v>
      </c>
      <c r="C53" s="13"/>
      <c r="D53" s="13"/>
      <c r="E53" s="13">
        <v>43580</v>
      </c>
      <c r="F53" s="13">
        <v>10895</v>
      </c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ref="P53:P59" si="21">SUM(D53:O53)</f>
        <v>54475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/>
      <c r="N54" s="19"/>
      <c r="O54" s="19"/>
      <c r="P54" s="19">
        <f t="shared" si="21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21"/>
        <v>0</v>
      </c>
    </row>
    <row r="56" spans="1:16" ht="15" customHeight="1">
      <c r="A56" s="4" t="s">
        <v>33</v>
      </c>
      <c r="B56" s="13">
        <v>2700000</v>
      </c>
      <c r="C56" s="13"/>
      <c r="D56" s="13"/>
      <c r="E56" s="13">
        <v>341553.16</v>
      </c>
      <c r="F56" s="13"/>
      <c r="G56" s="13">
        <v>614524.48</v>
      </c>
      <c r="H56" s="13">
        <v>2548.8000000000002</v>
      </c>
      <c r="I56" s="19"/>
      <c r="J56" s="13"/>
      <c r="K56" s="19"/>
      <c r="L56" s="13"/>
      <c r="M56" s="19"/>
      <c r="N56" s="19"/>
      <c r="O56" s="19"/>
      <c r="P56" s="19">
        <f t="shared" si="21"/>
        <v>958626.44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9"/>
      <c r="M57" s="13"/>
      <c r="N57" s="13"/>
      <c r="O57" s="19"/>
      <c r="P57" s="19">
        <f t="shared" si="21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1"/>
        <v>0</v>
      </c>
    </row>
    <row r="59" spans="1:16" ht="15" customHeight="1">
      <c r="A59" s="4" t="s">
        <v>34</v>
      </c>
      <c r="B59" s="13">
        <v>14000000</v>
      </c>
      <c r="C59" s="13"/>
      <c r="D59" s="13"/>
      <c r="E59" s="13"/>
      <c r="F59" s="13"/>
      <c r="G59" s="19"/>
      <c r="H59" s="13"/>
      <c r="I59" s="19"/>
      <c r="J59" s="13">
        <v>620984.31999999995</v>
      </c>
      <c r="K59" s="13"/>
      <c r="L59" s="13"/>
      <c r="M59" s="19"/>
      <c r="N59" s="13"/>
      <c r="O59" s="19"/>
      <c r="P59" s="19">
        <f t="shared" si="21"/>
        <v>620984.31999999995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>
        <v>115935</v>
      </c>
      <c r="H60" s="13">
        <v>-115935</v>
      </c>
      <c r="I60" s="13">
        <v>115935</v>
      </c>
      <c r="J60" s="13"/>
      <c r="K60" s="13"/>
      <c r="L60" s="13"/>
      <c r="M60" s="13"/>
      <c r="N60" s="13"/>
      <c r="O60" s="19"/>
      <c r="P60" s="19">
        <f>SUM(D60:O60)</f>
        <v>115935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2">SUM(D62:D65)</f>
        <v>0</v>
      </c>
      <c r="E61" s="18">
        <f t="shared" si="22"/>
        <v>0</v>
      </c>
      <c r="F61" s="18">
        <f t="shared" si="22"/>
        <v>0</v>
      </c>
      <c r="G61" s="18">
        <f t="shared" si="22"/>
        <v>0</v>
      </c>
      <c r="H61" s="18">
        <f t="shared" ref="H61:O61" si="23">SUM(H62:H65)</f>
        <v>0</v>
      </c>
      <c r="I61" s="18">
        <f t="shared" si="23"/>
        <v>0</v>
      </c>
      <c r="J61" s="18">
        <f t="shared" si="23"/>
        <v>0</v>
      </c>
      <c r="K61" s="18">
        <f t="shared" si="23"/>
        <v>0</v>
      </c>
      <c r="L61" s="18">
        <f t="shared" si="23"/>
        <v>0</v>
      </c>
      <c r="M61" s="18">
        <f t="shared" si="23"/>
        <v>0</v>
      </c>
      <c r="N61" s="18">
        <f t="shared" si="23"/>
        <v>0</v>
      </c>
      <c r="O61" s="19">
        <f t="shared" si="23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4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4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4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4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5">SUM(F67:F68)</f>
        <v>0</v>
      </c>
      <c r="G66" s="18">
        <f t="shared" si="25"/>
        <v>0</v>
      </c>
      <c r="H66" s="18">
        <f t="shared" ref="H66:P66" si="26">SUM(H67:H68)</f>
        <v>0</v>
      </c>
      <c r="I66" s="18">
        <f t="shared" si="26"/>
        <v>0</v>
      </c>
      <c r="J66" s="18">
        <f t="shared" si="26"/>
        <v>0</v>
      </c>
      <c r="K66" s="18">
        <f t="shared" si="26"/>
        <v>0</v>
      </c>
      <c r="L66" s="18">
        <f t="shared" si="26"/>
        <v>0</v>
      </c>
      <c r="M66" s="18">
        <f t="shared" si="26"/>
        <v>0</v>
      </c>
      <c r="N66" s="18">
        <f t="shared" si="26"/>
        <v>0</v>
      </c>
      <c r="O66" s="18">
        <f t="shared" si="26"/>
        <v>0</v>
      </c>
      <c r="P66" s="18">
        <f t="shared" si="26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7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7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8">SUM(E70:E72)</f>
        <v>0</v>
      </c>
      <c r="F69" s="18">
        <f t="shared" ref="F69" si="29">SUM(F70:F72)</f>
        <v>0</v>
      </c>
      <c r="G69" s="18">
        <f t="shared" ref="G69" si="30">SUM(G70:G72)</f>
        <v>0</v>
      </c>
      <c r="H69" s="18">
        <f t="shared" si="28"/>
        <v>0</v>
      </c>
      <c r="I69" s="18">
        <f t="shared" si="28"/>
        <v>0</v>
      </c>
      <c r="J69" s="18">
        <f t="shared" si="28"/>
        <v>0</v>
      </c>
      <c r="K69" s="18">
        <f t="shared" si="28"/>
        <v>0</v>
      </c>
      <c r="L69" s="18">
        <f t="shared" si="28"/>
        <v>0</v>
      </c>
      <c r="M69" s="18">
        <f t="shared" si="28"/>
        <v>0</v>
      </c>
      <c r="N69" s="18">
        <f t="shared" si="28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31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31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31"/>
        <v>0</v>
      </c>
    </row>
    <row r="73" spans="1:16" ht="15" customHeight="1">
      <c r="A73" s="6" t="s">
        <v>35</v>
      </c>
      <c r="B73" s="20">
        <f t="shared" ref="B73:C73" si="32">SUM(B9:B72)/2</f>
        <v>440317337.00333333</v>
      </c>
      <c r="C73" s="20">
        <f t="shared" si="32"/>
        <v>0</v>
      </c>
      <c r="D73" s="20">
        <f>SUM(D9:D72)/2</f>
        <v>12218413.850000001</v>
      </c>
      <c r="E73" s="20">
        <f t="shared" ref="E73:O73" si="33">SUM(E9:E72)/2</f>
        <v>21945465.729999986</v>
      </c>
      <c r="F73" s="20">
        <f t="shared" ref="F73:G73" si="34">SUM(F9:F72)/2</f>
        <v>18001957.050000004</v>
      </c>
      <c r="G73" s="20">
        <f t="shared" si="34"/>
        <v>18447448.809999991</v>
      </c>
      <c r="H73" s="20">
        <f t="shared" si="33"/>
        <v>24121234</v>
      </c>
      <c r="I73" s="20">
        <f t="shared" si="33"/>
        <v>15365965.040000001</v>
      </c>
      <c r="J73" s="20">
        <f t="shared" si="33"/>
        <v>14997125.089999998</v>
      </c>
      <c r="K73" s="20">
        <f t="shared" si="33"/>
        <v>17236321.100000001</v>
      </c>
      <c r="L73" s="20">
        <f t="shared" si="33"/>
        <v>0</v>
      </c>
      <c r="M73" s="20">
        <f t="shared" si="33"/>
        <v>0</v>
      </c>
      <c r="N73" s="20">
        <f t="shared" si="33"/>
        <v>0</v>
      </c>
      <c r="O73" s="20">
        <f t="shared" si="33"/>
        <v>0</v>
      </c>
      <c r="P73" s="18">
        <f>SUM(D73:O73)</f>
        <v>142333930.66999999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5">B73</f>
        <v>440317337.00333333</v>
      </c>
      <c r="C86" s="20">
        <f t="shared" si="35"/>
        <v>0</v>
      </c>
      <c r="D86" s="20">
        <f>D73</f>
        <v>12218413.850000001</v>
      </c>
      <c r="E86" s="20">
        <f t="shared" ref="E86:O86" si="36">E73</f>
        <v>21945465.729999986</v>
      </c>
      <c r="F86" s="20">
        <f t="shared" ref="F86:G86" si="37">F73</f>
        <v>18001957.050000004</v>
      </c>
      <c r="G86" s="20">
        <f t="shared" si="37"/>
        <v>18447448.809999991</v>
      </c>
      <c r="H86" s="20">
        <f t="shared" si="36"/>
        <v>24121234</v>
      </c>
      <c r="I86" s="20">
        <f t="shared" si="36"/>
        <v>15365965.040000001</v>
      </c>
      <c r="J86" s="20">
        <f t="shared" si="36"/>
        <v>14997125.089999998</v>
      </c>
      <c r="K86" s="20">
        <f t="shared" si="36"/>
        <v>17236321.100000001</v>
      </c>
      <c r="L86" s="20">
        <f t="shared" si="36"/>
        <v>0</v>
      </c>
      <c r="M86" s="20">
        <f t="shared" si="36"/>
        <v>0</v>
      </c>
      <c r="N86" s="20">
        <f t="shared" si="36"/>
        <v>0</v>
      </c>
      <c r="O86" s="20">
        <f t="shared" si="36"/>
        <v>0</v>
      </c>
      <c r="P86" s="20">
        <f>SUM(D86:O86)</f>
        <v>142333930.66999999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55118110236220474" bottom="0.55118110236220474" header="0.31496062992125984" footer="0.31496062992125984"/>
  <pageSetup paperSize="5" scale="97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2024-09-20T13:44:27Z</cp:lastPrinted>
  <dcterms:created xsi:type="dcterms:W3CDTF">2018-04-17T18:57:16Z</dcterms:created>
  <dcterms:modified xsi:type="dcterms:W3CDTF">2024-09-20T13:53:06Z</dcterms:modified>
</cp:coreProperties>
</file>