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GD DIDA\DIDA\Documentos publicar agosto 2022\"/>
    </mc:Choice>
  </mc:AlternateContent>
  <bookViews>
    <workbookView xWindow="0" yWindow="0" windowWidth="20490" windowHeight="8355"/>
  </bookViews>
  <sheets>
    <sheet name="BG" sheetId="7" r:id="rId1"/>
  </sheets>
  <definedNames>
    <definedName name="_xlnm.Print_Area" localSheetId="0">BG!$A$4:$E$60</definedName>
  </definedNames>
  <calcPr calcId="162913"/>
</workbook>
</file>

<file path=xl/calcChain.xml><?xml version="1.0" encoding="utf-8"?>
<calcChain xmlns="http://schemas.openxmlformats.org/spreadsheetml/2006/main">
  <c r="C17" i="7" l="1"/>
  <c r="C19" i="7" s="1"/>
  <c r="C27" i="7" s="1"/>
  <c r="C50" i="7" s="1"/>
  <c r="C16" i="7"/>
  <c r="C25" i="7"/>
  <c r="E19" i="7"/>
  <c r="C34" i="7"/>
  <c r="E38" i="7"/>
  <c r="C38" i="7"/>
  <c r="C40" i="7" s="1"/>
  <c r="E48" i="7"/>
  <c r="E34" i="7"/>
  <c r="E40" i="7" s="1"/>
  <c r="C48" i="7"/>
  <c r="E25" i="7"/>
  <c r="E27" i="7" s="1"/>
  <c r="C49" i="7"/>
  <c r="E49" i="7" l="1"/>
  <c r="E50" i="7" s="1"/>
</calcChain>
</file>

<file path=xl/sharedStrings.xml><?xml version="1.0" encoding="utf-8"?>
<sst xmlns="http://schemas.openxmlformats.org/spreadsheetml/2006/main" count="38" uniqueCount="38">
  <si>
    <t>(VALORES EN RD$)</t>
  </si>
  <si>
    <t>ACTIVOS</t>
  </si>
  <si>
    <t>ACTIVOS CORRIENTES</t>
  </si>
  <si>
    <t>TOTAL ACTIVOS CORRIENTES</t>
  </si>
  <si>
    <t>ACTIVOS NO CORRIENTES</t>
  </si>
  <si>
    <t>TOTAL ACTIVOS</t>
  </si>
  <si>
    <t>PASIVOS CORRIENTES</t>
  </si>
  <si>
    <t>TOTAL PASIVOS CORRIENTES</t>
  </si>
  <si>
    <t>RESULTADO DEL PERIODO</t>
  </si>
  <si>
    <t>TOTAL PASIVOS Y PATRIMONIO</t>
  </si>
  <si>
    <t>BALANCE GENERAL</t>
  </si>
  <si>
    <t>DISPONIBILIDADES ( NOTA 2)</t>
  </si>
  <si>
    <t/>
  </si>
  <si>
    <t>TOTAL ACTIVOS NO CORRIENTES</t>
  </si>
  <si>
    <t>PASIVO Y PATRIMONIO</t>
  </si>
  <si>
    <t>TOTAL PASIVOS</t>
  </si>
  <si>
    <t>RESULTADO  PERIODOS ANTERIORES</t>
  </si>
  <si>
    <t xml:space="preserve">PATRIMONIO </t>
  </si>
  <si>
    <t xml:space="preserve">PATRIMONIO INSTITUCIONAL </t>
  </si>
  <si>
    <t>Contadora</t>
  </si>
  <si>
    <t>Enc. Dpto. Financiero</t>
  </si>
  <si>
    <t>Fátima Scroggins</t>
  </si>
  <si>
    <t>ACUMULACIONES VARIAS</t>
  </si>
  <si>
    <t>AJUSTE AÑOS ANTERIORES</t>
  </si>
  <si>
    <t>PASIVOS  NO CORRIENTES</t>
  </si>
  <si>
    <t>CUENTAS POR PAGAR A LARGO PLAZO</t>
  </si>
  <si>
    <t>TOTAL PASIVOS NO CORRIENTES</t>
  </si>
  <si>
    <t xml:space="preserve">         Dirección General de Información y Defensa de los Afiliados</t>
  </si>
  <si>
    <t xml:space="preserve"> Carolina Serrata Mendez</t>
  </si>
  <si>
    <t>Directora General</t>
  </si>
  <si>
    <t>Miledy J. Jardines Hiciano</t>
  </si>
  <si>
    <t>OTROS ACTIVOS CORRIENTES  (NOTA  3)</t>
  </si>
  <si>
    <t>INVENTARIO  (NOTA 4 )</t>
  </si>
  <si>
    <t>BIENES DE USO NETO (NOTA  5)</t>
  </si>
  <si>
    <t>BIENES INTANGIBLES (NOTA 5-1)</t>
  </si>
  <si>
    <t>CUENTAS POR PAGAR (NOTA 6)</t>
  </si>
  <si>
    <t>TOTAL PATRIMONIO  (NOTA 7)</t>
  </si>
  <si>
    <t>AGOSTO 2022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</si>
</sst>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P_t_s_-;\-* #,##0.00\ _P_t_s_-;_-* &quot;-&quot;??\ _P_t_s_-;_-@_-"/>
    <numFmt numFmtId="166" formatCode="#,##0.00;\(#,##0.00\)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indexed="8"/>
      <name val="Times New Roman"/>
      <family val="1"/>
    </font>
    <font>
      <sz val="10"/>
      <name val="Arial"/>
      <family val="2"/>
    </font>
    <font>
      <sz val="18"/>
      <name val="Arial"/>
      <family val="2"/>
    </font>
    <font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sz val="16"/>
      <name val="Arial"/>
      <family val="2"/>
    </font>
    <font>
      <sz val="16"/>
      <name val="Times New Roman"/>
      <family val="1"/>
    </font>
    <font>
      <sz val="14"/>
      <color indexed="8"/>
      <name val="Times New Roman"/>
      <family val="1"/>
    </font>
    <font>
      <b/>
      <sz val="16"/>
      <name val="Arial"/>
      <family val="2"/>
    </font>
    <font>
      <b/>
      <sz val="14"/>
      <name val="Times New Roman"/>
      <family val="1"/>
    </font>
    <font>
      <b/>
      <sz val="10"/>
      <name val="Arial"/>
      <family val="2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8"/>
      <color indexed="8"/>
      <name val="Times New Roman"/>
      <family val="1"/>
    </font>
    <font>
      <b/>
      <sz val="18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6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19" borderId="0" applyNumberFormat="0" applyBorder="0" applyAlignment="0" applyProtection="0"/>
    <xf numFmtId="0" fontId="19" fillId="8" borderId="0" applyNumberFormat="0" applyBorder="0" applyAlignment="0" applyProtection="0"/>
    <xf numFmtId="0" fontId="20" fillId="20" borderId="5" applyNumberFormat="0" applyAlignment="0" applyProtection="0"/>
    <xf numFmtId="0" fontId="21" fillId="21" borderId="6" applyNumberFormat="0" applyAlignment="0" applyProtection="0"/>
    <xf numFmtId="0" fontId="22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4" fillId="28" borderId="5" applyNumberFormat="0" applyAlignment="0" applyProtection="0"/>
    <xf numFmtId="0" fontId="25" fillId="29" borderId="0" applyNumberFormat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6" fillId="30" borderId="0" applyNumberFormat="0" applyBorder="0" applyAlignment="0" applyProtection="0"/>
    <xf numFmtId="0" fontId="18" fillId="0" borderId="0"/>
    <xf numFmtId="0" fontId="2" fillId="0" borderId="0"/>
    <xf numFmtId="0" fontId="4" fillId="0" borderId="0"/>
    <xf numFmtId="0" fontId="1" fillId="31" borderId="8" applyNumberFormat="0" applyFont="0" applyAlignment="0" applyProtection="0"/>
    <xf numFmtId="0" fontId="27" fillId="20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23" fillId="0" borderId="11" applyNumberFormat="0" applyFill="0" applyAlignment="0" applyProtection="0"/>
    <xf numFmtId="0" fontId="32" fillId="0" borderId="12" applyNumberFormat="0" applyFill="0" applyAlignment="0" applyProtection="0"/>
  </cellStyleXfs>
  <cellXfs count="93">
    <xf numFmtId="0" fontId="0" fillId="0" borderId="0" xfId="0"/>
    <xf numFmtId="0" fontId="4" fillId="0" borderId="0" xfId="36" applyFill="1"/>
    <xf numFmtId="0" fontId="4" fillId="9" borderId="0" xfId="36" applyFill="1"/>
    <xf numFmtId="0" fontId="5" fillId="0" borderId="0" xfId="36" applyFont="1" applyAlignment="1">
      <alignment horizontal="center"/>
    </xf>
    <xf numFmtId="49" fontId="6" fillId="0" borderId="0" xfId="36" applyNumberFormat="1" applyFont="1" applyAlignment="1">
      <alignment horizontal="center"/>
    </xf>
    <xf numFmtId="43" fontId="6" fillId="0" borderId="0" xfId="36" applyNumberFormat="1" applyFont="1" applyAlignment="1">
      <alignment horizontal="right"/>
    </xf>
    <xf numFmtId="0" fontId="7" fillId="0" borderId="0" xfId="36" applyFont="1"/>
    <xf numFmtId="0" fontId="3" fillId="0" borderId="0" xfId="36" applyFont="1" applyFill="1"/>
    <xf numFmtId="0" fontId="3" fillId="0" borderId="0" xfId="36" applyFont="1"/>
    <xf numFmtId="0" fontId="7" fillId="0" borderId="0" xfId="36" applyFont="1" applyFill="1"/>
    <xf numFmtId="49" fontId="7" fillId="0" borderId="0" xfId="36" applyNumberFormat="1" applyFont="1" applyAlignment="1">
      <alignment horizontal="left"/>
    </xf>
    <xf numFmtId="49" fontId="7" fillId="0" borderId="0" xfId="36" applyNumberFormat="1" applyFont="1" applyAlignment="1">
      <alignment horizontal="center"/>
    </xf>
    <xf numFmtId="43" fontId="7" fillId="0" borderId="0" xfId="36" applyNumberFormat="1" applyFont="1"/>
    <xf numFmtId="49" fontId="6" fillId="0" borderId="0" xfId="36" applyNumberFormat="1" applyFont="1" applyAlignment="1">
      <alignment horizontal="left"/>
    </xf>
    <xf numFmtId="43" fontId="7" fillId="0" borderId="0" xfId="36" applyNumberFormat="1" applyFont="1" applyFill="1"/>
    <xf numFmtId="49" fontId="8" fillId="0" borderId="0" xfId="36" applyNumberFormat="1" applyFont="1" applyAlignment="1">
      <alignment horizontal="left"/>
    </xf>
    <xf numFmtId="164" fontId="7" fillId="0" borderId="0" xfId="36" applyNumberFormat="1" applyFont="1"/>
    <xf numFmtId="4" fontId="7" fillId="0" borderId="0" xfId="36" applyNumberFormat="1" applyFont="1"/>
    <xf numFmtId="43" fontId="8" fillId="0" borderId="0" xfId="36" applyNumberFormat="1" applyFont="1" applyBorder="1" applyAlignment="1">
      <alignment horizontal="right"/>
    </xf>
    <xf numFmtId="43" fontId="6" fillId="0" borderId="0" xfId="36" applyNumberFormat="1" applyFont="1" applyFill="1" applyAlignment="1">
      <alignment horizontal="right"/>
    </xf>
    <xf numFmtId="166" fontId="33" fillId="0" borderId="0" xfId="36" applyNumberFormat="1" applyFont="1" applyAlignment="1">
      <alignment horizontal="right"/>
    </xf>
    <xf numFmtId="49" fontId="8" fillId="0" borderId="0" xfId="36" applyNumberFormat="1" applyFont="1" applyBorder="1" applyAlignment="1">
      <alignment horizontal="left"/>
    </xf>
    <xf numFmtId="0" fontId="7" fillId="0" borderId="0" xfId="36" applyFont="1" applyAlignment="1">
      <alignment horizontal="center"/>
    </xf>
    <xf numFmtId="43" fontId="7" fillId="0" borderId="0" xfId="36" applyNumberFormat="1" applyFont="1" applyAlignment="1">
      <alignment horizontal="center"/>
    </xf>
    <xf numFmtId="0" fontId="11" fillId="9" borderId="0" xfId="36" applyFont="1" applyFill="1"/>
    <xf numFmtId="43" fontId="11" fillId="9" borderId="0" xfId="36" applyNumberFormat="1" applyFont="1" applyFill="1"/>
    <xf numFmtId="0" fontId="7" fillId="0" borderId="0" xfId="36" applyFont="1" applyAlignment="1"/>
    <xf numFmtId="0" fontId="7" fillId="0" borderId="0" xfId="36" applyNumberFormat="1" applyFont="1" applyAlignment="1">
      <alignment horizontal="right"/>
    </xf>
    <xf numFmtId="49" fontId="9" fillId="0" borderId="0" xfId="36" applyNumberFormat="1" applyFont="1" applyAlignment="1">
      <alignment horizontal="left"/>
    </xf>
    <xf numFmtId="0" fontId="7" fillId="0" borderId="0" xfId="36" applyFont="1" applyAlignment="1">
      <alignment horizontal="left"/>
    </xf>
    <xf numFmtId="0" fontId="13" fillId="9" borderId="0" xfId="36" applyFont="1" applyFill="1"/>
    <xf numFmtId="0" fontId="14" fillId="9" borderId="0" xfId="36" applyFont="1" applyFill="1" applyAlignment="1">
      <alignment horizontal="left"/>
    </xf>
    <xf numFmtId="0" fontId="15" fillId="9" borderId="0" xfId="36" applyFont="1" applyFill="1"/>
    <xf numFmtId="0" fontId="16" fillId="0" borderId="0" xfId="36" applyFont="1" applyAlignment="1">
      <alignment horizontal="center"/>
    </xf>
    <xf numFmtId="0" fontId="16" fillId="0" borderId="0" xfId="36" applyFont="1" applyAlignment="1">
      <alignment horizontal="left"/>
    </xf>
    <xf numFmtId="1" fontId="7" fillId="0" borderId="0" xfId="36" applyNumberFormat="1" applyFont="1" applyAlignment="1">
      <alignment horizontal="center"/>
    </xf>
    <xf numFmtId="0" fontId="7" fillId="0" borderId="0" xfId="36" applyFont="1" applyAlignment="1">
      <alignment horizontal="right"/>
    </xf>
    <xf numFmtId="43" fontId="8" fillId="0" borderId="0" xfId="36" applyNumberFormat="1" applyFont="1" applyBorder="1" applyAlignment="1">
      <alignment horizontal="right" vertical="top"/>
    </xf>
    <xf numFmtId="43" fontId="6" fillId="0" borderId="0" xfId="31" applyFont="1" applyAlignment="1">
      <alignment horizontal="right" vertical="top"/>
    </xf>
    <xf numFmtId="43" fontId="7" fillId="0" borderId="0" xfId="31" applyFont="1" applyAlignment="1">
      <alignment horizontal="right" vertical="top"/>
    </xf>
    <xf numFmtId="43" fontId="9" fillId="0" borderId="0" xfId="31" applyFont="1" applyAlignment="1">
      <alignment horizontal="right" vertical="top"/>
    </xf>
    <xf numFmtId="43" fontId="7" fillId="0" borderId="1" xfId="31" applyFont="1" applyBorder="1" applyAlignment="1">
      <alignment horizontal="right" vertical="top"/>
    </xf>
    <xf numFmtId="43" fontId="6" fillId="0" borderId="0" xfId="31" applyFont="1" applyAlignment="1">
      <alignment horizontal="right"/>
    </xf>
    <xf numFmtId="43" fontId="7" fillId="0" borderId="0" xfId="31" applyFont="1" applyAlignment="1">
      <alignment horizontal="right"/>
    </xf>
    <xf numFmtId="43" fontId="7" fillId="0" borderId="0" xfId="31" applyFont="1"/>
    <xf numFmtId="43" fontId="9" fillId="0" borderId="0" xfId="31" applyFont="1" applyAlignment="1">
      <alignment horizontal="right"/>
    </xf>
    <xf numFmtId="43" fontId="8" fillId="0" borderId="0" xfId="31" applyFont="1" applyBorder="1" applyAlignment="1">
      <alignment horizontal="right"/>
    </xf>
    <xf numFmtId="43" fontId="10" fillId="0" borderId="0" xfId="31" applyFont="1" applyAlignment="1">
      <alignment horizontal="right"/>
    </xf>
    <xf numFmtId="43" fontId="7" fillId="0" borderId="1" xfId="31" applyFont="1" applyBorder="1" applyAlignment="1">
      <alignment horizontal="right"/>
    </xf>
    <xf numFmtId="1" fontId="7" fillId="0" borderId="0" xfId="36" applyNumberFormat="1" applyFont="1" applyAlignment="1">
      <alignment horizontal="center" vertical="top"/>
    </xf>
    <xf numFmtId="43" fontId="3" fillId="0" borderId="0" xfId="31" applyFont="1"/>
    <xf numFmtId="43" fontId="9" fillId="9" borderId="0" xfId="36" applyNumberFormat="1" applyFont="1" applyFill="1"/>
    <xf numFmtId="43" fontId="7" fillId="0" borderId="0" xfId="31" applyFont="1" applyBorder="1" applyAlignment="1">
      <alignment horizontal="right" vertical="top"/>
    </xf>
    <xf numFmtId="43" fontId="7" fillId="0" borderId="0" xfId="31" applyFont="1" applyBorder="1" applyAlignment="1">
      <alignment horizontal="right"/>
    </xf>
    <xf numFmtId="43" fontId="6" fillId="0" borderId="2" xfId="31" applyFont="1" applyBorder="1" applyAlignment="1">
      <alignment horizontal="right" vertical="top"/>
    </xf>
    <xf numFmtId="43" fontId="6" fillId="0" borderId="2" xfId="31" applyFont="1" applyBorder="1" applyAlignment="1">
      <alignment horizontal="right"/>
    </xf>
    <xf numFmtId="49" fontId="7" fillId="0" borderId="0" xfId="36" applyNumberFormat="1" applyFont="1" applyFill="1" applyAlignment="1">
      <alignment horizontal="left"/>
    </xf>
    <xf numFmtId="43" fontId="7" fillId="0" borderId="0" xfId="31" applyFont="1" applyFill="1" applyBorder="1" applyAlignment="1">
      <alignment horizontal="right" vertical="top"/>
    </xf>
    <xf numFmtId="43" fontId="7" fillId="0" borderId="0" xfId="31" applyFont="1" applyFill="1" applyBorder="1" applyAlignment="1">
      <alignment horizontal="right"/>
    </xf>
    <xf numFmtId="49" fontId="6" fillId="0" borderId="0" xfId="36" applyNumberFormat="1" applyFont="1" applyFill="1" applyAlignment="1">
      <alignment horizontal="left"/>
    </xf>
    <xf numFmtId="43" fontId="7" fillId="0" borderId="2" xfId="31" applyNumberFormat="1" applyFont="1" applyFill="1" applyBorder="1" applyAlignment="1">
      <alignment horizontal="right" vertical="top"/>
    </xf>
    <xf numFmtId="43" fontId="7" fillId="0" borderId="2" xfId="31" applyFont="1" applyFill="1" applyBorder="1" applyAlignment="1">
      <alignment horizontal="right"/>
    </xf>
    <xf numFmtId="43" fontId="7" fillId="0" borderId="1" xfId="31" applyFont="1" applyFill="1" applyBorder="1" applyAlignment="1">
      <alignment horizontal="right" vertical="top"/>
    </xf>
    <xf numFmtId="43" fontId="7" fillId="0" borderId="1" xfId="31" applyFont="1" applyFill="1" applyBorder="1" applyAlignment="1">
      <alignment horizontal="right"/>
    </xf>
    <xf numFmtId="49" fontId="8" fillId="0" borderId="0" xfId="36" applyNumberFormat="1" applyFont="1" applyFill="1" applyAlignment="1">
      <alignment horizontal="left"/>
    </xf>
    <xf numFmtId="43" fontId="8" fillId="0" borderId="0" xfId="31" applyFont="1" applyFill="1" applyBorder="1" applyAlignment="1">
      <alignment horizontal="right" vertical="top"/>
    </xf>
    <xf numFmtId="43" fontId="8" fillId="0" borderId="0" xfId="31" applyFont="1" applyFill="1" applyBorder="1" applyAlignment="1">
      <alignment horizontal="right"/>
    </xf>
    <xf numFmtId="43" fontId="7" fillId="0" borderId="0" xfId="31" applyFont="1" applyFill="1" applyAlignment="1">
      <alignment horizontal="right" vertical="top"/>
    </xf>
    <xf numFmtId="43" fontId="7" fillId="0" borderId="0" xfId="31" applyFont="1" applyFill="1" applyAlignment="1">
      <alignment horizontal="right"/>
    </xf>
    <xf numFmtId="0" fontId="4" fillId="0" borderId="0" xfId="36" applyFill="1" applyBorder="1"/>
    <xf numFmtId="43" fontId="6" fillId="0" borderId="0" xfId="31" applyFont="1" applyBorder="1" applyAlignment="1">
      <alignment horizontal="right" vertical="top"/>
    </xf>
    <xf numFmtId="43" fontId="6" fillId="0" borderId="0" xfId="31" applyFont="1" applyBorder="1" applyAlignment="1">
      <alignment horizontal="right"/>
    </xf>
    <xf numFmtId="43" fontId="8" fillId="0" borderId="0" xfId="31" applyFont="1" applyBorder="1" applyAlignment="1">
      <alignment horizontal="right" vertical="top"/>
    </xf>
    <xf numFmtId="43" fontId="8" fillId="0" borderId="2" xfId="31" applyFont="1" applyBorder="1" applyAlignment="1">
      <alignment horizontal="right"/>
    </xf>
    <xf numFmtId="43" fontId="6" fillId="0" borderId="0" xfId="31" applyFont="1" applyFill="1" applyBorder="1" applyAlignment="1">
      <alignment horizontal="right" vertical="top"/>
    </xf>
    <xf numFmtId="43" fontId="6" fillId="0" borderId="2" xfId="31" applyFont="1" applyFill="1" applyBorder="1" applyAlignment="1">
      <alignment horizontal="right" vertical="top"/>
    </xf>
    <xf numFmtId="43" fontId="9" fillId="0" borderId="2" xfId="31" applyFont="1" applyBorder="1" applyAlignment="1">
      <alignment horizontal="right"/>
    </xf>
    <xf numFmtId="43" fontId="7" fillId="0" borderId="2" xfId="31" applyFont="1" applyBorder="1" applyAlignment="1">
      <alignment horizontal="right" vertical="top"/>
    </xf>
    <xf numFmtId="43" fontId="7" fillId="0" borderId="2" xfId="31" applyFont="1" applyBorder="1" applyAlignment="1">
      <alignment horizontal="right"/>
    </xf>
    <xf numFmtId="43" fontId="7" fillId="0" borderId="3" xfId="31" applyFont="1" applyBorder="1" applyAlignment="1">
      <alignment horizontal="right" vertical="top"/>
    </xf>
    <xf numFmtId="43" fontId="7" fillId="0" borderId="3" xfId="31" applyFont="1" applyBorder="1" applyAlignment="1">
      <alignment horizontal="right"/>
    </xf>
    <xf numFmtId="43" fontId="7" fillId="0" borderId="4" xfId="31" applyFont="1" applyBorder="1" applyAlignment="1">
      <alignment horizontal="right" vertical="top"/>
    </xf>
    <xf numFmtId="43" fontId="7" fillId="0" borderId="4" xfId="31" applyFont="1" applyBorder="1" applyAlignment="1">
      <alignment horizontal="right"/>
    </xf>
    <xf numFmtId="43" fontId="7" fillId="0" borderId="0" xfId="31" applyNumberFormat="1" applyFont="1" applyFill="1" applyBorder="1" applyAlignment="1">
      <alignment horizontal="right" vertical="top"/>
    </xf>
    <xf numFmtId="43" fontId="9" fillId="0" borderId="0" xfId="31" applyFont="1" applyBorder="1" applyAlignment="1">
      <alignment horizontal="right" vertical="top"/>
    </xf>
    <xf numFmtId="43" fontId="14" fillId="0" borderId="0" xfId="31" applyFont="1" applyBorder="1" applyAlignment="1">
      <alignment horizontal="right" vertical="top"/>
    </xf>
    <xf numFmtId="43" fontId="9" fillId="0" borderId="2" xfId="31" applyFont="1" applyBorder="1" applyAlignment="1">
      <alignment horizontal="right" vertical="top"/>
    </xf>
    <xf numFmtId="43" fontId="14" fillId="0" borderId="2" xfId="31" applyFont="1" applyBorder="1" applyAlignment="1">
      <alignment horizontal="right" vertical="top"/>
    </xf>
    <xf numFmtId="0" fontId="17" fillId="9" borderId="0" xfId="36" applyFont="1" applyFill="1" applyAlignment="1">
      <alignment horizontal="center"/>
    </xf>
    <xf numFmtId="0" fontId="7" fillId="0" borderId="0" xfId="36" applyFont="1" applyAlignment="1">
      <alignment horizontal="center"/>
    </xf>
    <xf numFmtId="0" fontId="12" fillId="9" borderId="0" xfId="36" applyFont="1" applyFill="1" applyAlignment="1">
      <alignment horizontal="center" wrapText="1"/>
    </xf>
    <xf numFmtId="0" fontId="12" fillId="9" borderId="0" xfId="36" applyFont="1" applyFill="1" applyAlignment="1">
      <alignment horizontal="center"/>
    </xf>
    <xf numFmtId="49" fontId="7" fillId="0" borderId="0" xfId="36" applyNumberFormat="1" applyFont="1" applyAlignment="1">
      <alignment horizontal="left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31" builtinId="3"/>
    <cellStyle name="Millares 2" xfId="32"/>
    <cellStyle name="Neutral" xfId="33" builtinId="28" customBuiltin="1"/>
    <cellStyle name="Normal" xfId="0" builtinId="0"/>
    <cellStyle name="Normal 2" xfId="34"/>
    <cellStyle name="Normal 3" xfId="35"/>
    <cellStyle name="Normal 4" xfId="36"/>
    <cellStyle name="Notas 2" xfId="37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2" builtinId="17" customBuiltin="1"/>
    <cellStyle name="Título 3" xfId="43" builtinId="18" customBuiltin="1"/>
    <cellStyle name="Total" xfId="4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3</xdr:row>
      <xdr:rowOff>95250</xdr:rowOff>
    </xdr:from>
    <xdr:to>
      <xdr:col>0</xdr:col>
      <xdr:colOff>1952625</xdr:colOff>
      <xdr:row>8</xdr:row>
      <xdr:rowOff>219075</xdr:rowOff>
    </xdr:to>
    <xdr:pic>
      <xdr:nvPicPr>
        <xdr:cNvPr id="1586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90500"/>
          <a:ext cx="16668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66"/>
  <sheetViews>
    <sheetView tabSelected="1" topLeftCell="A3" zoomScale="60" zoomScaleNormal="60" zoomScaleSheetLayoutView="59" workbookViewId="0">
      <selection activeCell="H14" sqref="H14"/>
    </sheetView>
  </sheetViews>
  <sheetFormatPr baseColWidth="10" defaultRowHeight="20.25" x14ac:dyDescent="0.3"/>
  <cols>
    <col min="1" max="1" width="49" style="24" customWidth="1"/>
    <col min="2" max="2" width="44" style="24" customWidth="1"/>
    <col min="3" max="3" width="26.7109375" style="25" customWidth="1"/>
    <col min="4" max="4" width="1.28515625" style="25" customWidth="1"/>
    <col min="5" max="5" width="28.42578125" style="25" customWidth="1"/>
    <col min="6" max="6" width="20.7109375" style="1" bestFit="1" customWidth="1"/>
    <col min="7" max="7" width="17.42578125" style="2" bestFit="1" customWidth="1"/>
    <col min="8" max="8" width="17.7109375" style="2" customWidth="1"/>
    <col min="9" max="9" width="16.5703125" style="2" bestFit="1" customWidth="1"/>
    <col min="10" max="16384" width="11.42578125" style="2"/>
  </cols>
  <sheetData>
    <row r="1" spans="1:251" hidden="1" x14ac:dyDescent="0.3"/>
    <row r="2" spans="1:251" hidden="1" x14ac:dyDescent="0.3"/>
    <row r="3" spans="1:251" ht="7.5" customHeight="1" x14ac:dyDescent="0.3"/>
    <row r="4" spans="1:251" ht="9.75" customHeight="1" x14ac:dyDescent="0.3">
      <c r="F4" s="69"/>
    </row>
    <row r="5" spans="1:251" ht="1.5" customHeight="1" x14ac:dyDescent="0.3">
      <c r="F5" s="69"/>
    </row>
    <row r="6" spans="1:251" ht="30" customHeight="1" x14ac:dyDescent="0.3">
      <c r="A6" s="88" t="s">
        <v>27</v>
      </c>
      <c r="B6" s="88"/>
      <c r="C6" s="88"/>
      <c r="D6" s="88"/>
      <c r="E6" s="88"/>
      <c r="F6" s="69"/>
    </row>
    <row r="7" spans="1:251" ht="18.75" x14ac:dyDescent="0.3">
      <c r="A7" s="90" t="s">
        <v>10</v>
      </c>
      <c r="B7" s="90"/>
      <c r="C7" s="90"/>
      <c r="D7" s="90"/>
      <c r="E7" s="90"/>
      <c r="F7" s="69"/>
    </row>
    <row r="8" spans="1:251" ht="26.25" customHeight="1" x14ac:dyDescent="0.3">
      <c r="A8" s="91" t="s">
        <v>37</v>
      </c>
      <c r="B8" s="91"/>
      <c r="C8" s="91"/>
      <c r="D8" s="91"/>
      <c r="E8" s="91"/>
      <c r="F8" s="69"/>
    </row>
    <row r="9" spans="1:251" ht="27" customHeight="1" x14ac:dyDescent="0.3">
      <c r="A9" s="91" t="s">
        <v>0</v>
      </c>
      <c r="B9" s="91"/>
      <c r="C9" s="91"/>
      <c r="D9" s="91"/>
      <c r="E9" s="91"/>
      <c r="F9" s="69"/>
    </row>
    <row r="10" spans="1:251" ht="15" customHeight="1" x14ac:dyDescent="0.35">
      <c r="A10" s="3"/>
      <c r="B10" s="3"/>
      <c r="C10" s="3"/>
      <c r="D10" s="3"/>
      <c r="E10" s="3"/>
      <c r="F10" s="69"/>
    </row>
    <row r="11" spans="1:251" x14ac:dyDescent="0.3">
      <c r="A11" s="4"/>
      <c r="B11" s="4"/>
      <c r="C11" s="5"/>
      <c r="D11" s="5"/>
      <c r="E11" s="5"/>
      <c r="F11" s="7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</row>
    <row r="12" spans="1:251" x14ac:dyDescent="0.3">
      <c r="A12" s="4"/>
      <c r="B12" s="4"/>
      <c r="C12" s="27"/>
      <c r="D12" s="27"/>
      <c r="E12" s="27"/>
      <c r="F12" s="9"/>
      <c r="G12" s="6"/>
      <c r="H12" s="6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</row>
    <row r="13" spans="1:251" x14ac:dyDescent="0.3">
      <c r="A13" s="92" t="s">
        <v>1</v>
      </c>
      <c r="B13" s="92"/>
      <c r="C13" s="92"/>
      <c r="D13" s="92"/>
      <c r="E13" s="92"/>
      <c r="F13" s="9"/>
      <c r="G13" s="6"/>
      <c r="H13" s="6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</row>
    <row r="14" spans="1:251" x14ac:dyDescent="0.3">
      <c r="A14" s="11"/>
      <c r="B14" s="11"/>
      <c r="C14" s="12"/>
      <c r="D14" s="12"/>
      <c r="E14" s="12"/>
      <c r="F14" s="9"/>
      <c r="G14" s="6"/>
      <c r="H14" s="6"/>
      <c r="I14" s="8"/>
      <c r="J14" s="8"/>
      <c r="K14" s="8"/>
      <c r="L14" s="8"/>
      <c r="M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</row>
    <row r="15" spans="1:251" x14ac:dyDescent="0.3">
      <c r="A15" s="10" t="s">
        <v>2</v>
      </c>
      <c r="B15" s="10"/>
      <c r="C15" s="49">
        <v>2022</v>
      </c>
      <c r="D15" s="49"/>
      <c r="E15" s="35">
        <v>2021</v>
      </c>
      <c r="F15" s="9"/>
      <c r="G15" s="6"/>
      <c r="H15" s="6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</row>
    <row r="16" spans="1:251" x14ac:dyDescent="0.3">
      <c r="A16" s="13" t="s">
        <v>11</v>
      </c>
      <c r="B16" s="13"/>
      <c r="C16" s="38">
        <f>400000+41677353.31+1316319.66+314571980.6+14674.83</f>
        <v>357980328.40000004</v>
      </c>
      <c r="D16" s="38"/>
      <c r="E16" s="42">
        <v>244874585.77000001</v>
      </c>
      <c r="F16" s="14"/>
      <c r="G16" s="6"/>
      <c r="H16" s="6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</row>
    <row r="17" spans="1:251" x14ac:dyDescent="0.3">
      <c r="A17" s="28" t="s">
        <v>31</v>
      </c>
      <c r="B17" s="28"/>
      <c r="C17" s="70">
        <f>212261.25+813893.54+1126332.64</f>
        <v>2152487.4299999997</v>
      </c>
      <c r="D17" s="70"/>
      <c r="E17" s="71">
        <v>3803866.81</v>
      </c>
      <c r="F17" s="9"/>
      <c r="G17" s="6"/>
      <c r="H17" s="6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</row>
    <row r="18" spans="1:251" x14ac:dyDescent="0.3">
      <c r="A18" s="13" t="s">
        <v>32</v>
      </c>
      <c r="B18" s="15"/>
      <c r="C18" s="86">
        <v>1456298.18</v>
      </c>
      <c r="D18" s="72"/>
      <c r="E18" s="73">
        <v>0</v>
      </c>
      <c r="F18" s="9"/>
      <c r="G18" s="36"/>
      <c r="H18" s="6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</row>
    <row r="19" spans="1:251" x14ac:dyDescent="0.3">
      <c r="A19" s="10" t="s">
        <v>3</v>
      </c>
      <c r="B19" s="10"/>
      <c r="C19" s="39">
        <f>SUM(C16:C18)</f>
        <v>361589114.01000005</v>
      </c>
      <c r="D19" s="39"/>
      <c r="E19" s="43">
        <f>SUM(E16:E18)</f>
        <v>248678452.58000001</v>
      </c>
      <c r="F19" s="9"/>
      <c r="G19" s="6"/>
      <c r="H19" s="6"/>
      <c r="I19" s="50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</row>
    <row r="20" spans="1:251" x14ac:dyDescent="0.3">
      <c r="A20" s="11" t="s">
        <v>12</v>
      </c>
      <c r="B20" s="11"/>
      <c r="C20" s="39"/>
      <c r="D20" s="39"/>
      <c r="E20" s="44"/>
      <c r="F20" s="9"/>
      <c r="G20" s="6"/>
      <c r="H20" s="6"/>
      <c r="I20" s="50"/>
      <c r="J20" s="8"/>
      <c r="K20" s="8"/>
      <c r="L20" s="8"/>
      <c r="M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</row>
    <row r="21" spans="1:251" x14ac:dyDescent="0.3">
      <c r="A21" s="10" t="s">
        <v>4</v>
      </c>
      <c r="B21" s="10"/>
      <c r="C21" s="39"/>
      <c r="D21" s="39"/>
      <c r="E21" s="44"/>
      <c r="F21" s="9"/>
      <c r="G21" s="6"/>
      <c r="H21" s="6"/>
      <c r="I21" s="50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</row>
    <row r="22" spans="1:251" x14ac:dyDescent="0.3">
      <c r="A22" s="28" t="s">
        <v>33</v>
      </c>
      <c r="B22" s="28"/>
      <c r="C22" s="51">
        <v>11109837.359999999</v>
      </c>
      <c r="D22" s="51"/>
      <c r="E22" s="45">
        <v>4213756.3600000003</v>
      </c>
      <c r="F22" s="9"/>
      <c r="G22" s="6"/>
      <c r="H22" s="6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</row>
    <row r="23" spans="1:251" x14ac:dyDescent="0.3">
      <c r="A23" s="28" t="s">
        <v>34</v>
      </c>
      <c r="B23" s="28"/>
      <c r="C23" s="75">
        <v>1137706.8799999999</v>
      </c>
      <c r="D23" s="74"/>
      <c r="E23" s="76">
        <v>0</v>
      </c>
      <c r="F23" s="9"/>
      <c r="G23" s="6"/>
      <c r="H23" s="6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</row>
    <row r="24" spans="1:251" x14ac:dyDescent="0.3">
      <c r="A24" s="15"/>
      <c r="B24" s="15"/>
      <c r="C24" s="72"/>
      <c r="D24" s="72"/>
      <c r="E24" s="46"/>
      <c r="F24" s="9"/>
      <c r="G24" s="6"/>
      <c r="H24" s="6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</row>
    <row r="25" spans="1:251" x14ac:dyDescent="0.3">
      <c r="A25" s="10" t="s">
        <v>13</v>
      </c>
      <c r="B25" s="10"/>
      <c r="C25" s="77">
        <f>ROUND(SUBTOTAL(9, C20:C24), 5)</f>
        <v>12247544.24</v>
      </c>
      <c r="D25" s="52"/>
      <c r="E25" s="78">
        <f>ROUND(SUBTOTAL(9, E20:E24), 5)</f>
        <v>4213756.3600000003</v>
      </c>
      <c r="F25" s="9"/>
      <c r="G25" s="16"/>
      <c r="H25" s="6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</row>
    <row r="26" spans="1:251" x14ac:dyDescent="0.3">
      <c r="A26" s="15"/>
      <c r="B26" s="15"/>
      <c r="C26" s="72"/>
      <c r="D26" s="72"/>
      <c r="E26" s="46"/>
      <c r="F26" s="9"/>
      <c r="G26" s="6"/>
      <c r="H26" s="6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</row>
    <row r="27" spans="1:251" ht="21" thickBot="1" x14ac:dyDescent="0.35">
      <c r="A27" s="10" t="s">
        <v>5</v>
      </c>
      <c r="B27" s="10"/>
      <c r="C27" s="79">
        <f>C19+C25</f>
        <v>373836658.25000006</v>
      </c>
      <c r="D27" s="52"/>
      <c r="E27" s="80">
        <f>E19+E25</f>
        <v>252892208.94000003</v>
      </c>
      <c r="F27" s="9"/>
      <c r="G27" s="6"/>
      <c r="H27" s="6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</row>
    <row r="28" spans="1:251" ht="21" thickTop="1" x14ac:dyDescent="0.3">
      <c r="A28" s="15"/>
      <c r="B28" s="15"/>
      <c r="C28" s="72"/>
      <c r="D28" s="72"/>
      <c r="E28" s="46"/>
      <c r="F28" s="9"/>
      <c r="G28" s="6"/>
      <c r="H28" s="6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</row>
    <row r="29" spans="1:251" x14ac:dyDescent="0.3">
      <c r="A29" s="10" t="s">
        <v>14</v>
      </c>
      <c r="B29" s="10"/>
      <c r="C29" s="39"/>
      <c r="D29" s="39"/>
      <c r="E29" s="44"/>
      <c r="F29" s="9"/>
      <c r="G29" s="6"/>
      <c r="H29" s="6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</row>
    <row r="30" spans="1:251" x14ac:dyDescent="0.3">
      <c r="A30" s="11"/>
      <c r="B30" s="11"/>
      <c r="C30" s="39"/>
      <c r="D30" s="39"/>
      <c r="E30" s="44"/>
      <c r="F30" s="9"/>
      <c r="G30" s="6"/>
      <c r="H30" s="6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</row>
    <row r="31" spans="1:251" x14ac:dyDescent="0.3">
      <c r="A31" s="10" t="s">
        <v>6</v>
      </c>
      <c r="B31" s="10"/>
      <c r="C31" s="38"/>
      <c r="D31" s="38"/>
      <c r="E31" s="42"/>
      <c r="F31" s="9"/>
      <c r="G31" s="6"/>
      <c r="H31" s="17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</row>
    <row r="32" spans="1:251" x14ac:dyDescent="0.3">
      <c r="A32" s="13" t="s">
        <v>22</v>
      </c>
      <c r="B32" s="10"/>
      <c r="C32" s="38">
        <v>2680.54</v>
      </c>
      <c r="D32" s="38"/>
      <c r="E32" s="42">
        <v>4489.17</v>
      </c>
      <c r="F32" s="9"/>
      <c r="G32" s="6"/>
      <c r="H32" s="17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</row>
    <row r="33" spans="1:251" x14ac:dyDescent="0.3">
      <c r="A33" s="28" t="s">
        <v>35</v>
      </c>
      <c r="B33" s="28"/>
      <c r="C33" s="54">
        <v>2162666.3199999998</v>
      </c>
      <c r="D33" s="70"/>
      <c r="E33" s="55">
        <v>5178417.97</v>
      </c>
      <c r="F33" s="9"/>
      <c r="G33" s="6"/>
      <c r="H33" s="17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</row>
    <row r="34" spans="1:251" x14ac:dyDescent="0.3">
      <c r="A34" s="10" t="s">
        <v>7</v>
      </c>
      <c r="B34" s="10"/>
      <c r="C34" s="81">
        <f>+C32+C33</f>
        <v>2165346.86</v>
      </c>
      <c r="D34" s="52"/>
      <c r="E34" s="82">
        <f>SUM(E32:E33)</f>
        <v>5182907.1399999997</v>
      </c>
      <c r="F34" s="9"/>
      <c r="G34" s="6"/>
      <c r="H34" s="6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</row>
    <row r="35" spans="1:251" x14ac:dyDescent="0.3">
      <c r="A35" s="10"/>
      <c r="B35" s="10"/>
      <c r="C35" s="52"/>
      <c r="D35" s="52"/>
      <c r="E35" s="53"/>
      <c r="F35" s="9"/>
      <c r="G35" s="6"/>
      <c r="H35" s="6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</row>
    <row r="36" spans="1:251" x14ac:dyDescent="0.3">
      <c r="A36" s="56" t="s">
        <v>24</v>
      </c>
      <c r="B36" s="56"/>
      <c r="C36" s="57"/>
      <c r="D36" s="57"/>
      <c r="E36" s="58"/>
      <c r="F36" s="9"/>
      <c r="G36" s="6"/>
      <c r="H36" s="6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</row>
    <row r="37" spans="1:251" x14ac:dyDescent="0.3">
      <c r="A37" s="59" t="s">
        <v>25</v>
      </c>
      <c r="B37" s="59"/>
      <c r="C37" s="60">
        <v>0</v>
      </c>
      <c r="D37" s="83"/>
      <c r="E37" s="61">
        <v>0</v>
      </c>
      <c r="F37" s="9"/>
      <c r="G37" s="6"/>
      <c r="H37" s="6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</row>
    <row r="38" spans="1:251" ht="21" thickBot="1" x14ac:dyDescent="0.35">
      <c r="A38" s="56" t="s">
        <v>26</v>
      </c>
      <c r="B38" s="56"/>
      <c r="C38" s="62">
        <f>+C37</f>
        <v>0</v>
      </c>
      <c r="D38" s="57"/>
      <c r="E38" s="63">
        <f>+E37</f>
        <v>0</v>
      </c>
      <c r="F38" s="9"/>
      <c r="G38" s="6"/>
      <c r="H38" s="6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</row>
    <row r="39" spans="1:251" ht="21" thickTop="1" x14ac:dyDescent="0.3">
      <c r="A39" s="64"/>
      <c r="B39" s="64"/>
      <c r="C39" s="65"/>
      <c r="D39" s="65"/>
      <c r="E39" s="66"/>
      <c r="F39" s="9"/>
      <c r="G39" s="6"/>
      <c r="H39" s="6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</row>
    <row r="40" spans="1:251" x14ac:dyDescent="0.3">
      <c r="A40" s="56" t="s">
        <v>15</v>
      </c>
      <c r="B40" s="56"/>
      <c r="C40" s="67">
        <f>+C34+C38</f>
        <v>2165346.86</v>
      </c>
      <c r="D40" s="67"/>
      <c r="E40" s="68">
        <f>+E34+E38</f>
        <v>5182907.1399999997</v>
      </c>
      <c r="F40" s="9"/>
      <c r="G40" s="12"/>
      <c r="H40" s="6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</row>
    <row r="41" spans="1:251" x14ac:dyDescent="0.3">
      <c r="A41" s="11"/>
      <c r="B41" s="11"/>
      <c r="C41" s="39"/>
      <c r="D41" s="39"/>
      <c r="E41" s="44"/>
      <c r="F41" s="9"/>
      <c r="G41" s="6"/>
      <c r="H41" s="6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</row>
    <row r="42" spans="1:251" x14ac:dyDescent="0.3">
      <c r="A42" s="10" t="s">
        <v>17</v>
      </c>
      <c r="B42" s="10"/>
      <c r="C42" s="38"/>
      <c r="D42" s="38"/>
      <c r="E42" s="42"/>
      <c r="F42" s="19"/>
      <c r="G42" s="6"/>
      <c r="H42" s="6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</row>
    <row r="43" spans="1:251" x14ac:dyDescent="0.3">
      <c r="A43" s="28" t="s">
        <v>18</v>
      </c>
      <c r="B43" s="28"/>
      <c r="C43" s="25">
        <v>0</v>
      </c>
      <c r="E43" s="42">
        <v>0</v>
      </c>
      <c r="F43" s="20"/>
      <c r="G43" s="6"/>
      <c r="H43" s="6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</row>
    <row r="44" spans="1:251" x14ac:dyDescent="0.3">
      <c r="A44" s="28" t="s">
        <v>16</v>
      </c>
      <c r="B44" s="28"/>
      <c r="C44" s="40">
        <v>260720294.69</v>
      </c>
      <c r="D44" s="40"/>
      <c r="E44" s="47">
        <v>235510291.71000001</v>
      </c>
      <c r="F44" s="20"/>
      <c r="G44" s="6"/>
      <c r="H44" s="6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</row>
    <row r="45" spans="1:251" x14ac:dyDescent="0.3">
      <c r="A45" s="28" t="s">
        <v>23</v>
      </c>
      <c r="B45" s="28"/>
      <c r="C45" s="40">
        <v>-6460712.9100000001</v>
      </c>
      <c r="D45" s="40"/>
      <c r="E45" s="47">
        <v>-6716767.5700000003</v>
      </c>
      <c r="F45" s="20"/>
      <c r="G45" s="6"/>
      <c r="H45" s="6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</row>
    <row r="46" spans="1:251" x14ac:dyDescent="0.3">
      <c r="A46" s="28" t="s">
        <v>8</v>
      </c>
      <c r="B46" s="28"/>
      <c r="C46" s="86">
        <v>117411729.61</v>
      </c>
      <c r="D46" s="84"/>
      <c r="E46" s="55">
        <v>18915777.66</v>
      </c>
      <c r="F46" s="20"/>
      <c r="G46" s="6"/>
      <c r="H46" s="6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</row>
    <row r="47" spans="1:251" x14ac:dyDescent="0.3">
      <c r="A47" s="15"/>
      <c r="B47" s="15"/>
      <c r="C47" s="72"/>
      <c r="D47" s="72"/>
      <c r="E47" s="46"/>
      <c r="F47" s="9"/>
      <c r="G47" s="6"/>
      <c r="H47" s="6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</row>
    <row r="48" spans="1:251" x14ac:dyDescent="0.3">
      <c r="A48" s="28" t="s">
        <v>36</v>
      </c>
      <c r="B48" s="28"/>
      <c r="C48" s="87">
        <f>SUM(C43:C46)</f>
        <v>371671311.38999999</v>
      </c>
      <c r="D48" s="85"/>
      <c r="E48" s="78">
        <f>+E44+E45+E46</f>
        <v>247709301.80000001</v>
      </c>
      <c r="F48" s="9"/>
      <c r="G48" s="6"/>
      <c r="H48" s="6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</row>
    <row r="49" spans="1:251" ht="21" thickBot="1" x14ac:dyDescent="0.35">
      <c r="A49" s="10" t="s">
        <v>9</v>
      </c>
      <c r="B49" s="10"/>
      <c r="C49" s="41">
        <f>C34+C48</f>
        <v>373836658.25</v>
      </c>
      <c r="D49" s="52"/>
      <c r="E49" s="48">
        <f>E34+E48</f>
        <v>252892208.94</v>
      </c>
      <c r="F49" s="9"/>
      <c r="G49" s="6"/>
      <c r="H49" s="6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</row>
    <row r="50" spans="1:251" ht="21" thickTop="1" x14ac:dyDescent="0.3">
      <c r="A50" s="21"/>
      <c r="B50" s="21"/>
      <c r="C50" s="37">
        <f>C49-C27</f>
        <v>0</v>
      </c>
      <c r="D50" s="37"/>
      <c r="E50" s="46">
        <f>E49-E27</f>
        <v>0</v>
      </c>
      <c r="F50" s="9"/>
      <c r="G50" s="6"/>
      <c r="H50" s="6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</row>
    <row r="51" spans="1:251" x14ac:dyDescent="0.3">
      <c r="A51" s="21"/>
      <c r="B51" s="21"/>
      <c r="C51" s="18"/>
      <c r="D51" s="18"/>
      <c r="E51" s="18"/>
      <c r="F51" s="9"/>
      <c r="G51" s="6"/>
      <c r="H51" s="6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</row>
    <row r="52" spans="1:251" x14ac:dyDescent="0.3">
      <c r="A52" s="21"/>
      <c r="B52" s="21"/>
      <c r="C52" s="18"/>
      <c r="D52" s="18"/>
      <c r="E52" s="18"/>
      <c r="F52" s="9"/>
      <c r="G52" s="6"/>
      <c r="H52" s="6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</row>
    <row r="53" spans="1:251" x14ac:dyDescent="0.3">
      <c r="A53" s="89" t="s">
        <v>28</v>
      </c>
      <c r="B53" s="89"/>
      <c r="C53" s="89"/>
      <c r="D53" s="89"/>
      <c r="E53" s="89"/>
      <c r="F53" s="7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</row>
    <row r="54" spans="1:251" x14ac:dyDescent="0.3">
      <c r="A54" s="89" t="s">
        <v>29</v>
      </c>
      <c r="B54" s="89"/>
      <c r="C54" s="89"/>
      <c r="D54" s="89"/>
      <c r="E54" s="89"/>
      <c r="F54" s="7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</row>
    <row r="55" spans="1:251" x14ac:dyDescent="0.3">
      <c r="A55" s="22"/>
      <c r="B55" s="22"/>
      <c r="C55" s="22"/>
      <c r="D55" s="22"/>
      <c r="E55" s="8"/>
      <c r="F55" s="7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</row>
    <row r="56" spans="1:251" x14ac:dyDescent="0.3">
      <c r="A56" s="22"/>
      <c r="B56" s="22"/>
      <c r="C56" s="22"/>
      <c r="D56" s="22"/>
      <c r="E56" s="8"/>
      <c r="F56" s="7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</row>
    <row r="57" spans="1:251" x14ac:dyDescent="0.3">
      <c r="A57" s="22"/>
      <c r="B57" s="22"/>
      <c r="C57" s="22"/>
      <c r="D57" s="22"/>
      <c r="E57" s="8"/>
      <c r="F57" s="7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</row>
    <row r="58" spans="1:251" ht="22.5" x14ac:dyDescent="0.3">
      <c r="A58" s="26" t="s">
        <v>30</v>
      </c>
      <c r="B58" s="33"/>
      <c r="C58" s="26"/>
      <c r="D58" s="26"/>
      <c r="E58" s="22" t="s">
        <v>21</v>
      </c>
      <c r="F58" s="7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</row>
    <row r="59" spans="1:251" ht="22.5" x14ac:dyDescent="0.3">
      <c r="A59" s="29" t="s">
        <v>20</v>
      </c>
      <c r="B59" s="34"/>
      <c r="C59" s="26"/>
      <c r="D59" s="26"/>
      <c r="E59" s="23" t="s">
        <v>19</v>
      </c>
      <c r="F59" s="7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</row>
    <row r="60" spans="1:251" x14ac:dyDescent="0.3">
      <c r="A60" s="22"/>
      <c r="B60" s="22"/>
      <c r="C60" s="22"/>
      <c r="D60" s="22"/>
      <c r="E60" s="22"/>
      <c r="F60" s="7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</row>
    <row r="61" spans="1:251" x14ac:dyDescent="0.3">
      <c r="A61" s="22"/>
      <c r="B61" s="22"/>
      <c r="C61" s="22"/>
      <c r="D61" s="22"/>
      <c r="E61" s="22"/>
      <c r="F61" s="7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</row>
    <row r="62" spans="1:251" x14ac:dyDescent="0.3">
      <c r="A62" s="31"/>
      <c r="B62" s="32"/>
      <c r="C62" s="32"/>
      <c r="D62" s="32"/>
      <c r="F62" s="7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</row>
    <row r="63" spans="1:251" x14ac:dyDescent="0.3">
      <c r="A63" s="29"/>
      <c r="B63" s="32"/>
      <c r="C63" s="32"/>
      <c r="D63" s="32"/>
      <c r="F63" s="7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</row>
    <row r="64" spans="1:251" ht="2.25" customHeight="1" x14ac:dyDescent="0.3">
      <c r="A64" s="30"/>
      <c r="B64" s="6"/>
      <c r="C64" s="12"/>
      <c r="D64" s="12"/>
      <c r="E64" s="30"/>
      <c r="F64" s="7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</row>
    <row r="65" spans="1:251" x14ac:dyDescent="0.3">
      <c r="A65" s="6"/>
      <c r="B65" s="6"/>
      <c r="C65" s="12"/>
      <c r="D65" s="12"/>
      <c r="E65" s="12"/>
      <c r="F65" s="7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</row>
    <row r="66" spans="1:251" x14ac:dyDescent="0.3">
      <c r="A66" s="6"/>
      <c r="B66" s="6"/>
      <c r="C66" s="12"/>
      <c r="D66" s="12"/>
      <c r="E66" s="12"/>
      <c r="F66" s="7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</row>
  </sheetData>
  <mergeCells count="7">
    <mergeCell ref="A6:E6"/>
    <mergeCell ref="A54:E54"/>
    <mergeCell ref="A7:E7"/>
    <mergeCell ref="A9:E9"/>
    <mergeCell ref="A13:E13"/>
    <mergeCell ref="A53:E53"/>
    <mergeCell ref="A8:E8"/>
  </mergeCells>
  <printOptions horizontalCentered="1" verticalCentered="1"/>
  <pageMargins left="0.39370078740157483" right="0.39370078740157483" top="0.19685039370078741" bottom="0.59055118110236227" header="0.19685039370078741" footer="0"/>
  <pageSetup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</vt:lpstr>
      <vt:lpstr>BG!Área_de_impresión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Melbi Santos</dc:creator>
  <cp:lastModifiedBy>Juan Beriguete</cp:lastModifiedBy>
  <cp:lastPrinted>2022-09-02T18:25:01Z</cp:lastPrinted>
  <dcterms:created xsi:type="dcterms:W3CDTF">2013-01-30T15:16:21Z</dcterms:created>
  <dcterms:modified xsi:type="dcterms:W3CDTF">2022-09-21T13:21:27Z</dcterms:modified>
</cp:coreProperties>
</file>