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enero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62913"/>
</workbook>
</file>

<file path=xl/calcChain.xml><?xml version="1.0" encoding="utf-8"?>
<calcChain xmlns="http://schemas.openxmlformats.org/spreadsheetml/2006/main">
  <c r="C16" i="7" l="1"/>
  <c r="C17" i="7"/>
  <c r="C19" i="7"/>
  <c r="C27" i="7" s="1"/>
  <c r="C50" i="7" s="1"/>
  <c r="E19" i="7"/>
  <c r="E27" i="7" s="1"/>
  <c r="C34" i="7"/>
  <c r="E38" i="7"/>
  <c r="C38" i="7"/>
  <c r="C40" i="7" s="1"/>
  <c r="E48" i="7"/>
  <c r="E34" i="7"/>
  <c r="E49" i="7" s="1"/>
  <c r="E50" i="7" s="1"/>
  <c r="E40" i="7"/>
  <c r="C25" i="7"/>
  <c r="C48" i="7"/>
  <c r="E25" i="7"/>
  <c r="C49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<sst xmlns="http://schemas.openxmlformats.org/spreadsheetml/2006/main" count="38" uniqueCount="38">
  <si>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</si>
  <si>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</si>
  <si>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</si>
  <si>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</si>
  <si>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</si>
  <si>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</si>
  <si>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</si>
  <si>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</si>
  <si>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</si>
  <si>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</si>
  <si>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</si>
  <si>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</si>
  <si>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</si>
  <si>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</si>
  <si>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</si>
  <si>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</si>
  <si>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</si>
  <si>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</si>
  <si>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</si>
  <si>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</si>
  <si>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</si>
  <si>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</si>
  <si>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</si>
  <si>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</si>
  <si>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</si>
  <si>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</si>
  <si>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</si>
  <si>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</si>
  <si>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</si>
  <si>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</si>
  <si>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</si>
  <si>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</si>
  <si>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ENERO 2022 Y 2021</t>
  </si>
  <si>
    <t>INVENTARIO  (NOTA 4 )</t>
  </si>
  <si>
    <t>BIENES DE USO NETO (NOTA  5)</t>
  </si>
  <si>
    <t>BIENES INTANGIBLES (NOTA 5-1)</t>
  </si>
  <si>
    <t>CUENTAS POR PAGAR (NOTA 6)</t>
  </si>
  <si>
    <t>TOTAL PATRIMONIO  (NOTA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</si>
</sst>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66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560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3" zoomScale="60" zoomScaleNormal="60" zoomScaleSheetLayoutView="59" workbookViewId="0">
      <selection activeCell="A9" sqref="A9:E9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32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2022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400000+1568684.83+1316319.66+270581923.16+148358.53</f>
        <v>274015286.18000001</v>
      </c>
      <c r="D16" s="38"/>
      <c r="E16" s="42">
        <v>244779379.86000001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103054.59+89518.33+1131702.54+413806.7</f>
        <v>1738082.16</v>
      </c>
      <c r="D17" s="70"/>
      <c r="E17" s="71">
        <v>3080954.8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33</v>
      </c>
      <c r="B18" s="15"/>
      <c r="C18" s="86">
        <v>1456298.18</v>
      </c>
      <c r="D18" s="72"/>
      <c r="E18" s="73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277209666.52000004</v>
      </c>
      <c r="D19" s="39"/>
      <c r="E19" s="43">
        <f>SUM(E16:E18)</f>
        <v>247860334.66000003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34</v>
      </c>
      <c r="B22" s="28"/>
      <c r="C22" s="51">
        <v>7391958.9800000004</v>
      </c>
      <c r="D22" s="51"/>
      <c r="E22" s="45">
        <v>2319948.21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35</v>
      </c>
      <c r="B23" s="28"/>
      <c r="C23" s="75">
        <v>0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7391958.9800000004</v>
      </c>
      <c r="D25" s="52"/>
      <c r="E25" s="78">
        <f>ROUND(SUBTOTAL(9, E20:E24), 5)</f>
        <v>2319948.21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284601625.50000006</v>
      </c>
      <c r="D27" s="52"/>
      <c r="E27" s="80">
        <f>E19+E25</f>
        <v>250180282.87000003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2680.54</v>
      </c>
      <c r="D32" s="38"/>
      <c r="E32" s="42">
        <v>4489.17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36</v>
      </c>
      <c r="B33" s="28"/>
      <c r="C33" s="54">
        <v>8347563.5899999999</v>
      </c>
      <c r="D33" s="70"/>
      <c r="E33" s="55">
        <v>2663117.5699999998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8350244.1299999999</v>
      </c>
      <c r="D34" s="52"/>
      <c r="E34" s="82">
        <f>SUM(E32:E33)</f>
        <v>2667606.7399999998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8350244.1299999999</v>
      </c>
      <c r="D40" s="67"/>
      <c r="E40" s="68">
        <f>+E34+E38</f>
        <v>2667606.7399999998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260720294.69</v>
      </c>
      <c r="D44" s="40"/>
      <c r="E44" s="47">
        <v>235510291.71000001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-6472900.9100000001</v>
      </c>
      <c r="D45" s="40"/>
      <c r="E45" s="47">
        <v>-7130147.7000000002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22003987.59</v>
      </c>
      <c r="D46" s="84"/>
      <c r="E46" s="55">
        <v>19132532.120000001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37</v>
      </c>
      <c r="B48" s="28"/>
      <c r="C48" s="87">
        <f>SUM(C43:C46)</f>
        <v>276251381.37</v>
      </c>
      <c r="D48" s="85"/>
      <c r="E48" s="78">
        <f>+E44+E45+E46</f>
        <v>247512676.13000003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284601625.5</v>
      </c>
      <c r="D49" s="52"/>
      <c r="E49" s="48">
        <f>E34+E48</f>
        <v>250180282.87000003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2022-02-11T19:58:36Z</cp:lastPrinted>
  <dcterms:created xsi:type="dcterms:W3CDTF">2013-01-30T15:16:21Z</dcterms:created>
  <dcterms:modified xsi:type="dcterms:W3CDTF">2022-02-11T19:58:41Z</dcterms:modified>
</cp:coreProperties>
</file>