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\Desktop\Documentos publicar febrero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52511"/>
</workbook>
</file>

<file path=xl/calcChain.xml><?xml version="1.0" encoding="utf-8"?>
<calcChain xmlns="http://schemas.openxmlformats.org/spreadsheetml/2006/main">
  <c r="C23" i="7" l="1"/>
  <c r="C25" i="7"/>
  <c r="C17" i="7"/>
  <c r="C16" i="7"/>
  <c r="C19" i="7"/>
  <c r="E19" i="7"/>
  <c r="C34" i="7"/>
  <c r="C40" i="7"/>
  <c r="E38" i="7"/>
  <c r="C38" i="7"/>
  <c r="E48" i="7"/>
  <c r="E49" i="7"/>
  <c r="E34" i="7"/>
  <c r="E40" i="7"/>
  <c r="C48" i="7"/>
  <c r="C49" i="7"/>
  <c r="E25" i="7"/>
  <c r="E27" i="7"/>
  <c r="E50" i="7"/>
  <c r="C27" i="7"/>
  <c r="C5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<sst xmlns="http://schemas.openxmlformats.org/spreadsheetml/2006/main" count="38" uniqueCount="38">
  <si>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</si>
  <si>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</si>
  <si>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</si>
  <si>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</si>
  <si>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</si>
  <si>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</si>
  <si>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</si>
  <si>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</si>
  <si>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</si>
  <si>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</si>
  <si>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</si>
  <si>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</si>
  <si>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</si>
  <si>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</si>
  <si>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</si>
  <si>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</si>
  <si>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</si>
  <si>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</si>
  <si>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</si>
  <si>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</si>
  <si>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</si>
  <si>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</si>
  <si>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</si>
  <si>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</si>
  <si>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</si>
  <si>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</si>
  <si>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</si>
  <si>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</si>
  <si>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</si>
  <si>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</si>
  <si>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</si>
  <si>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</si>
  <si>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</si>
  <si>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</si>
  <si>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</si>
  <si>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</si>
  <si>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</si>
  <si>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FEBRERO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</si>
</sst>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164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164" fontId="7" fillId="0" borderId="0" xfId="36" applyNumberFormat="1" applyFont="1"/>
    <xf numFmtId="49" fontId="6" fillId="0" borderId="0" xfId="36" applyNumberFormat="1" applyFont="1" applyAlignment="1">
      <alignment horizontal="left"/>
    </xf>
    <xf numFmtId="164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43" fontId="7" fillId="0" borderId="0" xfId="36" applyNumberFormat="1" applyFont="1"/>
    <xf numFmtId="4" fontId="7" fillId="0" borderId="0" xfId="36" applyNumberFormat="1" applyFont="1"/>
    <xf numFmtId="164" fontId="8" fillId="0" borderId="0" xfId="36" applyNumberFormat="1" applyFont="1" applyBorder="1" applyAlignment="1">
      <alignment horizontal="right"/>
    </xf>
    <xf numFmtId="164" fontId="6" fillId="0" borderId="0" xfId="36" applyNumberFormat="1" applyFont="1" applyFill="1" applyAlignment="1">
      <alignment horizontal="right"/>
    </xf>
    <xf numFmtId="166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164" fontId="7" fillId="0" borderId="0" xfId="36" applyNumberFormat="1" applyFont="1" applyAlignment="1">
      <alignment horizontal="center"/>
    </xf>
    <xf numFmtId="0" fontId="11" fillId="9" borderId="0" xfId="36" applyFont="1" applyFill="1"/>
    <xf numFmtId="164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164" fontId="8" fillId="0" borderId="0" xfId="36" applyNumberFormat="1" applyFont="1" applyBorder="1" applyAlignment="1">
      <alignment horizontal="right" vertical="top"/>
    </xf>
    <xf numFmtId="164" fontId="6" fillId="0" borderId="0" xfId="31" applyFont="1" applyAlignment="1">
      <alignment horizontal="right" vertical="top"/>
    </xf>
    <xf numFmtId="164" fontId="7" fillId="0" borderId="0" xfId="31" applyFont="1" applyAlignment="1">
      <alignment horizontal="right" vertical="top"/>
    </xf>
    <xf numFmtId="164" fontId="9" fillId="0" borderId="0" xfId="31" applyFont="1" applyAlignment="1">
      <alignment horizontal="right" vertical="top"/>
    </xf>
    <xf numFmtId="164" fontId="7" fillId="0" borderId="1" xfId="31" applyFont="1" applyBorder="1" applyAlignment="1">
      <alignment horizontal="right" vertical="top"/>
    </xf>
    <xf numFmtId="164" fontId="6" fillId="0" borderId="0" xfId="31" applyFont="1" applyAlignment="1">
      <alignment horizontal="right"/>
    </xf>
    <xf numFmtId="164" fontId="7" fillId="0" borderId="0" xfId="31" applyFont="1" applyAlignment="1">
      <alignment horizontal="right"/>
    </xf>
    <xf numFmtId="164" fontId="7" fillId="0" borderId="0" xfId="31" applyFont="1"/>
    <xf numFmtId="164" fontId="9" fillId="0" borderId="0" xfId="31" applyFont="1" applyAlignment="1">
      <alignment horizontal="right"/>
    </xf>
    <xf numFmtId="164" fontId="8" fillId="0" borderId="0" xfId="31" applyFont="1" applyBorder="1" applyAlignment="1">
      <alignment horizontal="right"/>
    </xf>
    <xf numFmtId="164" fontId="10" fillId="0" borderId="0" xfId="31" applyFont="1" applyAlignment="1">
      <alignment horizontal="right"/>
    </xf>
    <xf numFmtId="164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164" fontId="3" fillId="0" borderId="0" xfId="31" applyFont="1"/>
    <xf numFmtId="164" fontId="9" fillId="9" borderId="0" xfId="36" applyNumberFormat="1" applyFont="1" applyFill="1"/>
    <xf numFmtId="164" fontId="7" fillId="0" borderId="0" xfId="31" applyFont="1" applyBorder="1" applyAlignment="1">
      <alignment horizontal="right" vertical="top"/>
    </xf>
    <xf numFmtId="164" fontId="7" fillId="0" borderId="0" xfId="31" applyFont="1" applyBorder="1" applyAlignment="1">
      <alignment horizontal="right"/>
    </xf>
    <xf numFmtId="164" fontId="6" fillId="0" borderId="2" xfId="31" applyFont="1" applyBorder="1" applyAlignment="1">
      <alignment horizontal="right" vertical="top"/>
    </xf>
    <xf numFmtId="164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164" fontId="7" fillId="0" borderId="0" xfId="31" applyFont="1" applyFill="1" applyBorder="1" applyAlignment="1">
      <alignment horizontal="right" vertical="top"/>
    </xf>
    <xf numFmtId="164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164" fontId="7" fillId="0" borderId="2" xfId="31" applyNumberFormat="1" applyFont="1" applyFill="1" applyBorder="1" applyAlignment="1">
      <alignment horizontal="right" vertical="top"/>
    </xf>
    <xf numFmtId="164" fontId="7" fillId="0" borderId="2" xfId="31" applyFont="1" applyFill="1" applyBorder="1" applyAlignment="1">
      <alignment horizontal="right"/>
    </xf>
    <xf numFmtId="164" fontId="7" fillId="0" borderId="1" xfId="31" applyFont="1" applyFill="1" applyBorder="1" applyAlignment="1">
      <alignment horizontal="right" vertical="top"/>
    </xf>
    <xf numFmtId="164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164" fontId="8" fillId="0" borderId="0" xfId="31" applyFont="1" applyFill="1" applyBorder="1" applyAlignment="1">
      <alignment horizontal="right" vertical="top"/>
    </xf>
    <xf numFmtId="164" fontId="8" fillId="0" borderId="0" xfId="31" applyFont="1" applyFill="1" applyBorder="1" applyAlignment="1">
      <alignment horizontal="right"/>
    </xf>
    <xf numFmtId="164" fontId="7" fillId="0" borderId="0" xfId="31" applyFont="1" applyFill="1" applyAlignment="1">
      <alignment horizontal="right" vertical="top"/>
    </xf>
    <xf numFmtId="164" fontId="7" fillId="0" borderId="0" xfId="31" applyFont="1" applyFill="1" applyAlignment="1">
      <alignment horizontal="right"/>
    </xf>
    <xf numFmtId="0" fontId="4" fillId="0" borderId="0" xfId="36" applyFill="1" applyBorder="1"/>
    <xf numFmtId="164" fontId="6" fillId="0" borderId="0" xfId="31" applyFont="1" applyBorder="1" applyAlignment="1">
      <alignment horizontal="right" vertical="top"/>
    </xf>
    <xf numFmtId="164" fontId="6" fillId="0" borderId="0" xfId="31" applyFont="1" applyBorder="1" applyAlignment="1">
      <alignment horizontal="right"/>
    </xf>
    <xf numFmtId="164" fontId="8" fillId="0" borderId="0" xfId="31" applyFont="1" applyBorder="1" applyAlignment="1">
      <alignment horizontal="right" vertical="top"/>
    </xf>
    <xf numFmtId="164" fontId="8" fillId="0" borderId="2" xfId="31" applyFont="1" applyBorder="1" applyAlignment="1">
      <alignment horizontal="right"/>
    </xf>
    <xf numFmtId="164" fontId="6" fillId="0" borderId="0" xfId="31" applyFont="1" applyFill="1" applyBorder="1" applyAlignment="1">
      <alignment horizontal="right" vertical="top"/>
    </xf>
    <xf numFmtId="164" fontId="6" fillId="0" borderId="2" xfId="31" applyFont="1" applyFill="1" applyBorder="1" applyAlignment="1">
      <alignment horizontal="right" vertical="top"/>
    </xf>
    <xf numFmtId="164" fontId="9" fillId="0" borderId="2" xfId="31" applyFont="1" applyBorder="1" applyAlignment="1">
      <alignment horizontal="right"/>
    </xf>
    <xf numFmtId="164" fontId="7" fillId="0" borderId="2" xfId="31" applyFont="1" applyBorder="1" applyAlignment="1">
      <alignment horizontal="right" vertical="top"/>
    </xf>
    <xf numFmtId="164" fontId="7" fillId="0" borderId="2" xfId="31" applyFont="1" applyBorder="1" applyAlignment="1">
      <alignment horizontal="right"/>
    </xf>
    <xf numFmtId="164" fontId="7" fillId="0" borderId="3" xfId="31" applyFont="1" applyBorder="1" applyAlignment="1">
      <alignment horizontal="right" vertical="top"/>
    </xf>
    <xf numFmtId="164" fontId="7" fillId="0" borderId="3" xfId="31" applyFont="1" applyBorder="1" applyAlignment="1">
      <alignment horizontal="right"/>
    </xf>
    <xf numFmtId="164" fontId="7" fillId="0" borderId="4" xfId="31" applyFont="1" applyBorder="1" applyAlignment="1">
      <alignment horizontal="right" vertical="top"/>
    </xf>
    <xf numFmtId="164" fontId="7" fillId="0" borderId="4" xfId="31" applyFont="1" applyBorder="1" applyAlignment="1">
      <alignment horizontal="right"/>
    </xf>
    <xf numFmtId="164" fontId="7" fillId="0" borderId="0" xfId="31" applyNumberFormat="1" applyFont="1" applyFill="1" applyBorder="1" applyAlignment="1">
      <alignment horizontal="right" vertical="top"/>
    </xf>
    <xf numFmtId="164" fontId="9" fillId="0" borderId="0" xfId="31" applyFont="1" applyBorder="1" applyAlignment="1">
      <alignment horizontal="right" vertical="top"/>
    </xf>
    <xf numFmtId="164" fontId="14" fillId="0" borderId="0" xfId="31" applyFont="1" applyBorder="1" applyAlignment="1">
      <alignment horizontal="right" vertical="top"/>
    </xf>
    <xf numFmtId="164" fontId="9" fillId="0" borderId="2" xfId="31" applyFont="1" applyBorder="1" applyAlignment="1">
      <alignment horizontal="right" vertical="top"/>
    </xf>
    <xf numFmtId="164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56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3" zoomScale="60" zoomScaleNormal="60" zoomScaleSheetLayoutView="59" workbookViewId="0">
      <selection activeCell="C58" sqref="C58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37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2022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400000+1568684.83+1316319.66+168183.53+270235451.13</f>
        <v>273688639.14999998</v>
      </c>
      <c r="D16" s="38"/>
      <c r="E16" s="42">
        <v>244102151.28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76853.53+74598.61+882899.58+283308.92</f>
        <v>1317660.6399999999</v>
      </c>
      <c r="D17" s="70"/>
      <c r="E17" s="71">
        <v>2964414.43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32</v>
      </c>
      <c r="B18" s="15"/>
      <c r="C18" s="86">
        <v>1456298.18</v>
      </c>
      <c r="D18" s="72"/>
      <c r="E18" s="73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276462597.96999997</v>
      </c>
      <c r="D19" s="39"/>
      <c r="E19" s="43">
        <f>SUM(E16:E18)</f>
        <v>247066565.71000001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33</v>
      </c>
      <c r="B22" s="28"/>
      <c r="C22" s="51">
        <v>3933364.02</v>
      </c>
      <c r="D22" s="51"/>
      <c r="E22" s="45">
        <v>2235886.73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34</v>
      </c>
      <c r="B23" s="28"/>
      <c r="C23" s="75">
        <f>15468695.07-12553587.31</f>
        <v>2915107.76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6848471.7800000003</v>
      </c>
      <c r="D25" s="52"/>
      <c r="E25" s="78">
        <f>ROUND(SUBTOTAL(9, E20:E24), 5)</f>
        <v>2235886.73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283311069.74999994</v>
      </c>
      <c r="D27" s="52"/>
      <c r="E27" s="80">
        <f>E19+E25</f>
        <v>249302452.44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2680.54</v>
      </c>
      <c r="D32" s="38"/>
      <c r="E32" s="42">
        <v>4489.17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35</v>
      </c>
      <c r="B33" s="28"/>
      <c r="C33" s="54">
        <v>10389273.52</v>
      </c>
      <c r="D33" s="70"/>
      <c r="E33" s="55">
        <v>5775348.1299999999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10391954.059999999</v>
      </c>
      <c r="D34" s="52"/>
      <c r="E34" s="82">
        <f>SUM(E32:E33)</f>
        <v>5779837.2999999998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10391954.059999999</v>
      </c>
      <c r="D40" s="67"/>
      <c r="E40" s="68">
        <f>+E34+E38</f>
        <v>5779837.2999999998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260720294.69</v>
      </c>
      <c r="D44" s="40"/>
      <c r="E44" s="47">
        <v>235510291.71000001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-6455714.9100000001</v>
      </c>
      <c r="D45" s="40"/>
      <c r="E45" s="47">
        <v>-7009197.7000000002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18654535.91</v>
      </c>
      <c r="D46" s="84"/>
      <c r="E46" s="55">
        <v>15021521.130000001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36</v>
      </c>
      <c r="B48" s="28"/>
      <c r="C48" s="87">
        <f>SUM(C43:C46)</f>
        <v>272919115.69</v>
      </c>
      <c r="D48" s="85"/>
      <c r="E48" s="78">
        <f>+E44+E45+E46</f>
        <v>243522615.14000002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283311069.75</v>
      </c>
      <c r="D49" s="52"/>
      <c r="E49" s="48">
        <f>E34+E48</f>
        <v>249302452.44000003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BC</cp:lastModifiedBy>
  <cp:lastPrinted>2022-03-11T18:23:51Z</cp:lastPrinted>
  <dcterms:created xsi:type="dcterms:W3CDTF">2013-01-30T15:16:21Z</dcterms:created>
  <dcterms:modified xsi:type="dcterms:W3CDTF">2022-03-11T18:23:58Z</dcterms:modified>
</cp:coreProperties>
</file>