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3\"/>
    </mc:Choice>
  </mc:AlternateContent>
  <xr:revisionPtr revIDLastSave="0" documentId="13_ncr:1_{7E258F23-45D8-4DD8-8183-BEE7944C4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G" sheetId="7" r:id="rId1"/>
  </sheets>
  <definedNames>
    <definedName name="_xlnm.Print_Area" localSheetId="0">BG!$A$4:$E$60</definedName>
  </definedNames>
  <calcPr calcId="191029"/>
</workbook>
</file>

<file path=xl/calcChain.xml><?xml version="1.0" encoding="utf-8"?>
<calcChain xmlns="http://schemas.openxmlformats.org/spreadsheetml/2006/main">
  <c r="C17" i="7" l="1"/>
  <c r="C16" i="7"/>
  <c r="C19" i="7" s="1"/>
  <c r="C27" i="7" s="1"/>
  <c r="C25" i="7"/>
  <c r="E19" i="7"/>
  <c r="C34" i="7"/>
  <c r="E38" i="7"/>
  <c r="C38" i="7"/>
  <c r="C40" i="7" s="1"/>
  <c r="E48" i="7"/>
  <c r="E34" i="7"/>
  <c r="E40" i="7" s="1"/>
  <c r="C48" i="7"/>
  <c r="C49" i="7" s="1"/>
  <c r="E25" i="7"/>
  <c r="E27" i="7" s="1"/>
  <c r="E49" i="7"/>
  <c r="E50" i="7" l="1"/>
  <c r="C50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<sst xmlns="http://schemas.openxmlformats.org/spreadsheetml/2006/main" count="38" uniqueCount="38">
  <si>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</si>
  <si>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</si>
  <si>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</si>
  <si>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</si>
  <si>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</si>
  <si>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</si>
  <si>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</si>
  <si>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</si>
  <si>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</si>
  <si>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</si>
  <si>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</si>
  <si>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</si>
  <si>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</si>
  <si>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</si>
  <si>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</si>
  <si>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</si>
  <si>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</si>
  <si>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</si>
  <si>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</si>
  <si>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</si>
  <si>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</si>
  <si>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</si>
  <si>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</si>
  <si>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</si>
  <si>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</si>
  <si>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</si>
  <si>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</si>
  <si>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</si>
  <si>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</si>
  <si>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</si>
  <si>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</si>
  <si>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</si>
  <si>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</si>
  <si>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</si>
  <si>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</si>
  <si>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</si>
  <si>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</si>
  <si>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DEL 1 DE ENERO AL 30 JUNIO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</si>
</sst>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35" name="Imagen 1">
          <a:extLst>
            <a:ext uri="{FF2B5EF4-FFF2-40B4-BE49-F238E27FC236}">
              <a16:creationId xmlns:a16="http://schemas.microsoft.com/office/drawing/2014/main" id="{0FFB9684-00B4-404A-7355-00B51206C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6"/>
  <sheetViews>
    <sheetView tabSelected="1" topLeftCell="A3" zoomScale="60" zoomScaleNormal="60" zoomScaleSheetLayoutView="59" workbookViewId="0">
      <selection activeCell="J14" sqref="J14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2023</v>
      </c>
      <c r="D15" s="42"/>
      <c r="E15" s="29">
        <v>2022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f>400000+71572787.14+1211924.28+420504669.66+17429.97</f>
        <v>493706811.05000007</v>
      </c>
      <c r="D16" s="31"/>
      <c r="E16" s="35">
        <v>303833225.93000001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30</v>
      </c>
      <c r="B17" s="22"/>
      <c r="C17" s="59">
        <f>245040.14+38067.67+813893.54+878680.28</f>
        <v>1975681.6300000001</v>
      </c>
      <c r="D17" s="59"/>
      <c r="E17" s="60">
        <v>2486333.14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31</v>
      </c>
      <c r="B18" s="12"/>
      <c r="C18" s="73">
        <v>0</v>
      </c>
      <c r="D18" s="61"/>
      <c r="E18" s="64">
        <v>1456298.18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495682492.68000007</v>
      </c>
      <c r="D19" s="32"/>
      <c r="E19" s="36">
        <f>SUM(E16:E18)</f>
        <v>307775857.25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32</v>
      </c>
      <c r="B22" s="22"/>
      <c r="C22" s="44">
        <v>12428431.48</v>
      </c>
      <c r="D22" s="44"/>
      <c r="E22" s="38">
        <v>10394614.68</v>
      </c>
      <c r="F22" s="6"/>
      <c r="G22" s="6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33</v>
      </c>
      <c r="B23" s="22"/>
      <c r="C23" s="63">
        <v>0</v>
      </c>
      <c r="D23" s="62"/>
      <c r="E23" s="64">
        <v>1730173.84</v>
      </c>
      <c r="F23" s="6"/>
      <c r="G23" s="6"/>
      <c r="H23" s="6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6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12428431.48</v>
      </c>
      <c r="D25" s="45"/>
      <c r="E25" s="66">
        <f>ROUND(SUBTOTAL(9, E20:E24), 5)</f>
        <v>12124788.52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508110924.16000009</v>
      </c>
      <c r="D27" s="45"/>
      <c r="E27" s="68">
        <f>E19+E25</f>
        <v>319900645.76999998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2680.54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34</v>
      </c>
      <c r="B33" s="22"/>
      <c r="C33" s="47">
        <v>5907888.2300000004</v>
      </c>
      <c r="D33" s="59"/>
      <c r="E33" s="48">
        <v>11972331.51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5912605.5200000005</v>
      </c>
      <c r="D34" s="45"/>
      <c r="E34" s="70">
        <f>SUM(E32:E33)</f>
        <v>11975012.049999999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36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5912605.5200000005</v>
      </c>
      <c r="D40" s="57"/>
      <c r="E40" s="58">
        <f>+E34+E38</f>
        <v>11975012.049999999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435757847.52999997</v>
      </c>
      <c r="D44" s="33"/>
      <c r="E44" s="40">
        <v>260720294.69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-3870051.84</v>
      </c>
      <c r="D45" s="33"/>
      <c r="E45" s="40">
        <v>-6464252.9100000001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70310522.950000003</v>
      </c>
      <c r="D46" s="71"/>
      <c r="E46" s="48">
        <v>53669591.939999998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35</v>
      </c>
      <c r="B48" s="22"/>
      <c r="C48" s="74">
        <f>SUM(C43:C46)</f>
        <v>502198318.63999999</v>
      </c>
      <c r="D48" s="72"/>
      <c r="E48" s="66">
        <f>+E44+E45+E46</f>
        <v>307925633.72000003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508110924.15999997</v>
      </c>
      <c r="D49" s="45"/>
      <c r="E49" s="41">
        <f>E34+E48</f>
        <v>319900645.77000004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76" t="s">
        <v>27</v>
      </c>
      <c r="B53" s="76"/>
      <c r="C53" s="76"/>
      <c r="D53" s="76"/>
      <c r="E53" s="7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28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29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2023-07-04T15:20:05Z</cp:lastPrinted>
  <dcterms:created xsi:type="dcterms:W3CDTF">2013-01-30T15:16:21Z</dcterms:created>
  <dcterms:modified xsi:type="dcterms:W3CDTF">2023-07-20T20:42:38Z</dcterms:modified>
</cp:coreProperties>
</file>