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septiembre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7" i="7" l="1"/>
  <c r="C16" i="7"/>
  <c r="C19" i="7"/>
  <c r="C25" i="7"/>
  <c r="C27" i="7" s="1"/>
  <c r="E19" i="7"/>
  <c r="E27" i="7" s="1"/>
  <c r="E50" i="7" s="1"/>
  <c r="C34" i="7"/>
  <c r="E38" i="7"/>
  <c r="C38" i="7"/>
  <c r="E48" i="7"/>
  <c r="E49" i="7"/>
  <c r="E34" i="7"/>
  <c r="E40" i="7" s="1"/>
  <c r="C48" i="7"/>
  <c r="E25" i="7"/>
  <c r="C49" i="7"/>
  <c r="C50" i="7" s="1"/>
  <c r="C4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<sst xmlns="http://schemas.openxmlformats.org/spreadsheetml/2006/main" count="38" uniqueCount="38">
  <si>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</si>
  <si>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</si>
  <si>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</si>
  <si>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</si>
  <si>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</si>
  <si>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</si>
  <si>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</si>
  <si>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</si>
  <si>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</si>
  <si>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</si>
  <si>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</si>
  <si>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</si>
  <si>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</si>
  <si>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</si>
  <si>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</si>
  <si>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</si>
  <si>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</si>
  <si>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</si>
  <si>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</si>
  <si>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</si>
  <si>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</si>
  <si>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</si>
  <si>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</si>
  <si>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</si>
  <si>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</si>
  <si>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</si>
  <si>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</si>
  <si>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</si>
  <si>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</si>
  <si>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</si>
  <si>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</si>
  <si>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</si>
  <si>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</si>
  <si>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</si>
  <si>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</si>
  <si>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</si>
  <si>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</si>
  <si>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SEPTIEMBRE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</si>
</sst>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92" formatCode="_-* #,##0.00\ _P_t_s_-;\-* #,##0.00\ _P_t_s_-;_-* &quot;-&quot;??\ _P_t_s_-;_-@_-"/>
    <numFmt numFmtId="195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71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95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9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11" zoomScale="60" zoomScaleNormal="60" zoomScaleSheetLayoutView="59" workbookViewId="0">
      <selection activeCell="E49" sqref="E49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400000+55046919.47+1316319.66+328687126.84+4334.83</f>
        <v>385454700.79999995</v>
      </c>
      <c r="D16" s="38"/>
      <c r="E16" s="42">
        <v>252206107.94999999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185509.88+209372.23+813893.54+1037921.99</f>
        <v>2246697.6399999997</v>
      </c>
      <c r="D17" s="70"/>
      <c r="E17" s="71">
        <v>3650632.72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389157696.61999995</v>
      </c>
      <c r="D19" s="39"/>
      <c r="E19" s="43">
        <f>SUM(E16:E18)</f>
        <v>255856740.66999999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10934307.939999999</v>
      </c>
      <c r="D22" s="51"/>
      <c r="E22" s="45">
        <v>4123223.48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841473.4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11775781.34</v>
      </c>
      <c r="D25" s="52"/>
      <c r="E25" s="78">
        <f>ROUND(SUBTOTAL(9, E20:E24), 5)</f>
        <v>4123223.48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400933477.95999992</v>
      </c>
      <c r="D27" s="52"/>
      <c r="E27" s="80">
        <f>E19+E25</f>
        <v>259979964.14999998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6999573.3899999997</v>
      </c>
      <c r="D33" s="70"/>
      <c r="E33" s="55">
        <v>2743538.78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7002253.9299999997</v>
      </c>
      <c r="D34" s="52"/>
      <c r="E34" s="82">
        <f>SUM(E32:E33)</f>
        <v>2748027.9499999997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7002253.9299999997</v>
      </c>
      <c r="D40" s="67"/>
      <c r="E40" s="68">
        <f>+E34+E38</f>
        <v>2748027.9499999997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-6460712.9100000001</v>
      </c>
      <c r="D45" s="40"/>
      <c r="E45" s="47">
        <v>-6716767.5700000003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139671642.25</v>
      </c>
      <c r="D46" s="84"/>
      <c r="E46" s="55">
        <v>28438412.059999999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393931224.02999997</v>
      </c>
      <c r="D48" s="85"/>
      <c r="E48" s="78">
        <f>+E44+E45+E46</f>
        <v>257231936.20000002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400933477.95999998</v>
      </c>
      <c r="D49" s="52"/>
      <c r="E49" s="48">
        <f>E34+E48</f>
        <v>259979964.15000001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2022-10-25T19:50:42Z</cp:lastPrinted>
  <dcterms:created xsi:type="dcterms:W3CDTF">2013-01-30T15:16:21Z</dcterms:created>
  <dcterms:modified xsi:type="dcterms:W3CDTF">2022-10-25T19:50:47Z</dcterms:modified>
</cp:coreProperties>
</file>