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abril 2024\"/>
    </mc:Choice>
  </mc:AlternateContent>
  <xr:revisionPtr revIDLastSave="0" documentId="13_ncr:40009_{847C31F1-32AB-4231-9C82-45CD7FA93A61}" xr6:coauthVersionLast="47" xr6:coauthVersionMax="47" xr10:uidLastSave="{00000000-0000-0000-0000-000000000000}"/>
  <bookViews>
    <workbookView xWindow="-120" yWindow="-120" windowWidth="29040" windowHeight="15720"/>
  </bookViews>
  <sheets>
    <sheet name="BG" sheetId="7" r:id="rId1"/>
  </sheets>
  <definedNames>
    <definedName name="_xlnm.Print_Area" localSheetId="0">BG!$A$4:$E$60</definedName>
  </definedNames>
  <calcPr calcId="191029"/>
</workbook>
</file>

<file path=xl/calcChain.xml><?xml version="1.0" encoding="utf-8"?>
<calcChain xmlns="http://schemas.openxmlformats.org/spreadsheetml/2006/main">
  <c r="C23" i="7" l="1"/>
  <c r="C25" i="7" s="1"/>
  <c r="C17" i="7"/>
  <c r="C19" i="7" s="1"/>
  <c r="C16" i="7"/>
  <c r="E19" i="7"/>
  <c r="C34" i="7"/>
  <c r="E38" i="7"/>
  <c r="E40" i="7" s="1"/>
  <c r="C38" i="7"/>
  <c r="C40" i="7" s="1"/>
  <c r="E48" i="7"/>
  <c r="E34" i="7"/>
  <c r="C48" i="7"/>
  <c r="E25" i="7"/>
  <c r="E27" i="7" s="1"/>
  <c r="E50" i="7" s="1"/>
  <c r="E49" i="7"/>
  <c r="C49" i="7"/>
  <c r="C50" i="7" l="1"/>
  <c r="C27" i="7"/>
</calcChain>
</file>

<file path=xl/sharedStrings.xml><?xml version="1.0" encoding="utf-8"?>
<sst xmlns="http://schemas.openxmlformats.org/spreadsheetml/2006/main" count="38" uniqueCount="38">
  <si>
    <t>(VALORES EN RD$)</t>
  </si>
  <si>
    <t>ACTIVOS</t>
  </si>
  <si>
    <t>ACTIVOS CORRIENTES</t>
  </si>
  <si>
    <t>TOTAL ACTIVOS CORRIENTES</t>
  </si>
  <si>
    <t>ACTIVOS NO CORRIENTES</t>
  </si>
  <si>
    <t>TOTAL ACTIVOS</t>
  </si>
  <si>
    <t>PASIVOS CORRIENTES</t>
  </si>
  <si>
    <t>TOTAL PASIVOS CORRIENTES</t>
  </si>
  <si>
    <t>RESULTADO DEL PERIODO</t>
  </si>
  <si>
    <t>TOTAL PASIVOS Y PATRIMONIO</t>
  </si>
  <si>
    <t>BALANCE GENERAL</t>
  </si>
  <si>
    <t>DISPONIBILIDADES ( NOTA 2)</t>
  </si>
  <si>
    <t/>
  </si>
  <si>
    <t>TOTAL ACTIVOS NO CORRIENTES</t>
  </si>
  <si>
    <t>PASIVO Y PATRIMONIO</t>
  </si>
  <si>
    <t>TOTAL PASIVOS</t>
  </si>
  <si>
    <t>RESULTADO  PERIODOS ANTERIORES</t>
  </si>
  <si>
    <t xml:space="preserve">PATRIMONIO </t>
  </si>
  <si>
    <t xml:space="preserve">PATRIMONIO INSTITUCIONAL </t>
  </si>
  <si>
    <t>Contadora</t>
  </si>
  <si>
    <t>Enc. Dpto. Financiero</t>
  </si>
  <si>
    <t>Fátima Scroggins</t>
  </si>
  <si>
    <t>ACUMULACIONES VARIAS</t>
  </si>
  <si>
    <t>AJUSTE AÑOS ANTERIORES</t>
  </si>
  <si>
    <t>CUENTAS POR PAGAR A LARGO PLAZO</t>
  </si>
  <si>
    <t>TOTAL PASIVOS NO CORRIENTES</t>
  </si>
  <si>
    <t xml:space="preserve">         Dirección General de Información y Defensa de los Afiliados</t>
  </si>
  <si>
    <t xml:space="preserve"> Carolina Serrata Mendez</t>
  </si>
  <si>
    <t>Directora General</t>
  </si>
  <si>
    <t>Miledy J. Jardines Hiciano</t>
  </si>
  <si>
    <t>OTROS ACTIVOS CORRIENTES  (NOTA  3)</t>
  </si>
  <si>
    <t>INVENTARIO  (NOTA 4 )</t>
  </si>
  <si>
    <t>BIENES DE USO NETO (NOTA  5)</t>
  </si>
  <si>
    <t>BIENES INTANGIBLES (NOTA 5-1)</t>
  </si>
  <si>
    <t>CUENTAS POR PAGAR (NOTA 6)</t>
  </si>
  <si>
    <t>TOTAL PATRIMONIO  (NOTA 7)</t>
  </si>
  <si>
    <t xml:space="preserve">  </t>
  </si>
  <si>
    <t>ABRIL 2024 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</si>
</sst>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1" formatCode="_-* #,##0.00_-;\-* #,##0.00_-;_-* &quot;-&quot;??_-;_-@_-"/>
    <numFmt numFmtId="192" formatCode="_-* #,##0.00\ _P_t_s_-;\-* #,##0.00\ _P_t_s_-;_-* &quot;-&quot;??\ _P_t_s_-;_-@_-"/>
    <numFmt numFmtId="195" formatCode="#,##0.00;\(#,##0.00\)"/>
  </numFmts>
  <fonts count="3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color indexed="8"/>
      <name val="Times New Roman"/>
      <family val="1"/>
    </font>
    <font>
      <sz val="10"/>
      <name val="Arial"/>
      <family val="2"/>
    </font>
    <font>
      <sz val="18"/>
      <name val="Arial"/>
      <family val="2"/>
    </font>
    <font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sz val="16"/>
      <name val="Arial"/>
      <family val="2"/>
    </font>
    <font>
      <sz val="16"/>
      <name val="Times New Roman"/>
      <family val="1"/>
    </font>
    <font>
      <sz val="14"/>
      <color indexed="8"/>
      <name val="Times New Roman"/>
      <family val="1"/>
    </font>
    <font>
      <b/>
      <sz val="16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  <font>
      <b/>
      <sz val="16"/>
      <name val="Times New Roman"/>
      <family val="1"/>
    </font>
    <font>
      <b/>
      <sz val="10"/>
      <name val="Times New Roman"/>
      <family val="1"/>
    </font>
    <font>
      <b/>
      <sz val="18"/>
      <color indexed="8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6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19" borderId="0" applyNumberFormat="0" applyBorder="0" applyAlignment="0" applyProtection="0"/>
    <xf numFmtId="0" fontId="19" fillId="8" borderId="0" applyNumberFormat="0" applyBorder="0" applyAlignment="0" applyProtection="0"/>
    <xf numFmtId="0" fontId="20" fillId="20" borderId="5" applyNumberFormat="0" applyAlignment="0" applyProtection="0"/>
    <xf numFmtId="0" fontId="21" fillId="21" borderId="6" applyNumberFormat="0" applyAlignment="0" applyProtection="0"/>
    <xf numFmtId="0" fontId="22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24" fillId="28" borderId="5" applyNumberFormat="0" applyAlignment="0" applyProtection="0"/>
    <xf numFmtId="0" fontId="25" fillId="29" borderId="0" applyNumberFormat="0" applyBorder="0" applyAlignment="0" applyProtection="0"/>
    <xf numFmtId="43" fontId="1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6" fillId="30" borderId="0" applyNumberFormat="0" applyBorder="0" applyAlignment="0" applyProtection="0"/>
    <xf numFmtId="0" fontId="18" fillId="0" borderId="0"/>
    <xf numFmtId="0" fontId="2" fillId="0" borderId="0"/>
    <xf numFmtId="0" fontId="4" fillId="0" borderId="0"/>
    <xf numFmtId="0" fontId="1" fillId="31" borderId="8" applyNumberFormat="0" applyFont="0" applyAlignment="0" applyProtection="0"/>
    <xf numFmtId="0" fontId="27" fillId="20" borderId="9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23" fillId="0" borderId="11" applyNumberFormat="0" applyFill="0" applyAlignment="0" applyProtection="0"/>
    <xf numFmtId="0" fontId="32" fillId="0" borderId="12" applyNumberFormat="0" applyFill="0" applyAlignment="0" applyProtection="0"/>
  </cellStyleXfs>
  <cellXfs count="92">
    <xf numFmtId="0" fontId="0" fillId="0" borderId="0" xfId="0"/>
    <xf numFmtId="0" fontId="4" fillId="0" borderId="0" xfId="36" applyFill="1"/>
    <xf numFmtId="0" fontId="4" fillId="9" borderId="0" xfId="36" applyFill="1"/>
    <xf numFmtId="0" fontId="5" fillId="0" borderId="0" xfId="36" applyFont="1" applyAlignment="1">
      <alignment horizontal="center"/>
    </xf>
    <xf numFmtId="49" fontId="6" fillId="0" borderId="0" xfId="36" applyNumberFormat="1" applyFont="1" applyAlignment="1">
      <alignment horizontal="center"/>
    </xf>
    <xf numFmtId="43" fontId="6" fillId="0" borderId="0" xfId="36" applyNumberFormat="1" applyFont="1" applyAlignment="1">
      <alignment horizontal="right"/>
    </xf>
    <xf numFmtId="0" fontId="7" fillId="0" borderId="0" xfId="36" applyFont="1"/>
    <xf numFmtId="0" fontId="3" fillId="0" borderId="0" xfId="36" applyFont="1" applyFill="1"/>
    <xf numFmtId="0" fontId="3" fillId="0" borderId="0" xfId="36" applyFont="1"/>
    <xf numFmtId="0" fontId="7" fillId="0" borderId="0" xfId="36" applyFont="1" applyFill="1"/>
    <xf numFmtId="49" fontId="7" fillId="0" borderId="0" xfId="36" applyNumberFormat="1" applyFont="1" applyAlignment="1">
      <alignment horizontal="left"/>
    </xf>
    <xf numFmtId="49" fontId="7" fillId="0" borderId="0" xfId="36" applyNumberFormat="1" applyFont="1" applyAlignment="1">
      <alignment horizontal="center"/>
    </xf>
    <xf numFmtId="43" fontId="7" fillId="0" borderId="0" xfId="36" applyNumberFormat="1" applyFont="1"/>
    <xf numFmtId="49" fontId="6" fillId="0" borderId="0" xfId="36" applyNumberFormat="1" applyFont="1" applyAlignment="1">
      <alignment horizontal="left"/>
    </xf>
    <xf numFmtId="43" fontId="7" fillId="0" borderId="0" xfId="36" applyNumberFormat="1" applyFont="1" applyFill="1"/>
    <xf numFmtId="49" fontId="8" fillId="0" borderId="0" xfId="36" applyNumberFormat="1" applyFont="1" applyAlignment="1">
      <alignment horizontal="left"/>
    </xf>
    <xf numFmtId="171" fontId="7" fillId="0" borderId="0" xfId="36" applyNumberFormat="1" applyFont="1"/>
    <xf numFmtId="4" fontId="7" fillId="0" borderId="0" xfId="36" applyNumberFormat="1" applyFont="1"/>
    <xf numFmtId="43" fontId="8" fillId="0" borderId="0" xfId="36" applyNumberFormat="1" applyFont="1" applyBorder="1" applyAlignment="1">
      <alignment horizontal="right"/>
    </xf>
    <xf numFmtId="43" fontId="6" fillId="0" borderId="0" xfId="36" applyNumberFormat="1" applyFont="1" applyFill="1" applyAlignment="1">
      <alignment horizontal="right"/>
    </xf>
    <xf numFmtId="195" fontId="33" fillId="0" borderId="0" xfId="36" applyNumberFormat="1" applyFont="1" applyAlignment="1">
      <alignment horizontal="right"/>
    </xf>
    <xf numFmtId="49" fontId="8" fillId="0" borderId="0" xfId="36" applyNumberFormat="1" applyFont="1" applyBorder="1" applyAlignment="1">
      <alignment horizontal="left"/>
    </xf>
    <xf numFmtId="0" fontId="7" fillId="0" borderId="0" xfId="36" applyFont="1" applyAlignment="1">
      <alignment horizontal="center"/>
    </xf>
    <xf numFmtId="43" fontId="7" fillId="0" borderId="0" xfId="36" applyNumberFormat="1" applyFont="1" applyAlignment="1">
      <alignment horizontal="center"/>
    </xf>
    <xf numFmtId="0" fontId="11" fillId="9" borderId="0" xfId="36" applyFont="1" applyFill="1"/>
    <xf numFmtId="43" fontId="11" fillId="9" borderId="0" xfId="36" applyNumberFormat="1" applyFont="1" applyFill="1"/>
    <xf numFmtId="0" fontId="7" fillId="0" borderId="0" xfId="36" applyFont="1" applyAlignment="1"/>
    <xf numFmtId="0" fontId="7" fillId="0" borderId="0" xfId="36" applyNumberFormat="1" applyFont="1" applyAlignment="1">
      <alignment horizontal="right"/>
    </xf>
    <xf numFmtId="49" fontId="9" fillId="0" borderId="0" xfId="36" applyNumberFormat="1" applyFont="1" applyAlignment="1">
      <alignment horizontal="left"/>
    </xf>
    <xf numFmtId="0" fontId="7" fillId="0" borderId="0" xfId="36" applyFont="1" applyAlignment="1">
      <alignment horizontal="left"/>
    </xf>
    <xf numFmtId="0" fontId="13" fillId="9" borderId="0" xfId="36" applyFont="1" applyFill="1"/>
    <xf numFmtId="0" fontId="14" fillId="9" borderId="0" xfId="36" applyFont="1" applyFill="1" applyAlignment="1">
      <alignment horizontal="left"/>
    </xf>
    <xf numFmtId="0" fontId="15" fillId="9" borderId="0" xfId="36" applyFont="1" applyFill="1"/>
    <xf numFmtId="0" fontId="16" fillId="0" borderId="0" xfId="36" applyFont="1" applyAlignment="1">
      <alignment horizontal="center"/>
    </xf>
    <xf numFmtId="0" fontId="16" fillId="0" borderId="0" xfId="36" applyFont="1" applyAlignment="1">
      <alignment horizontal="left"/>
    </xf>
    <xf numFmtId="1" fontId="7" fillId="0" borderId="0" xfId="36" applyNumberFormat="1" applyFont="1" applyAlignment="1">
      <alignment horizontal="center"/>
    </xf>
    <xf numFmtId="0" fontId="7" fillId="0" borderId="0" xfId="36" applyFont="1" applyAlignment="1">
      <alignment horizontal="right"/>
    </xf>
    <xf numFmtId="43" fontId="8" fillId="0" borderId="0" xfId="36" applyNumberFormat="1" applyFont="1" applyBorder="1" applyAlignment="1">
      <alignment horizontal="right" vertical="top"/>
    </xf>
    <xf numFmtId="43" fontId="6" fillId="0" borderId="0" xfId="31" applyFont="1" applyAlignment="1">
      <alignment horizontal="right" vertical="top"/>
    </xf>
    <xf numFmtId="43" fontId="7" fillId="0" borderId="0" xfId="31" applyFont="1" applyAlignment="1">
      <alignment horizontal="right" vertical="top"/>
    </xf>
    <xf numFmtId="43" fontId="9" fillId="0" borderId="0" xfId="31" applyFont="1" applyAlignment="1">
      <alignment horizontal="right" vertical="top"/>
    </xf>
    <xf numFmtId="43" fontId="7" fillId="0" borderId="1" xfId="31" applyFont="1" applyBorder="1" applyAlignment="1">
      <alignment horizontal="right" vertical="top"/>
    </xf>
    <xf numFmtId="43" fontId="6" fillId="0" borderId="0" xfId="31" applyFont="1" applyAlignment="1">
      <alignment horizontal="right"/>
    </xf>
    <xf numFmtId="43" fontId="7" fillId="0" borderId="0" xfId="31" applyFont="1" applyAlignment="1">
      <alignment horizontal="right"/>
    </xf>
    <xf numFmtId="43" fontId="7" fillId="0" borderId="0" xfId="31" applyFont="1"/>
    <xf numFmtId="43" fontId="9" fillId="0" borderId="0" xfId="31" applyFont="1" applyAlignment="1">
      <alignment horizontal="right"/>
    </xf>
    <xf numFmtId="43" fontId="8" fillId="0" borderId="0" xfId="31" applyFont="1" applyBorder="1" applyAlignment="1">
      <alignment horizontal="right"/>
    </xf>
    <xf numFmtId="43" fontId="10" fillId="0" borderId="0" xfId="31" applyFont="1" applyAlignment="1">
      <alignment horizontal="right"/>
    </xf>
    <xf numFmtId="43" fontId="7" fillId="0" borderId="1" xfId="31" applyFont="1" applyBorder="1" applyAlignment="1">
      <alignment horizontal="right"/>
    </xf>
    <xf numFmtId="1" fontId="7" fillId="0" borderId="0" xfId="36" applyNumberFormat="1" applyFont="1" applyAlignment="1">
      <alignment horizontal="center" vertical="top"/>
    </xf>
    <xf numFmtId="43" fontId="3" fillId="0" borderId="0" xfId="31" applyFont="1"/>
    <xf numFmtId="43" fontId="9" fillId="9" borderId="0" xfId="36" applyNumberFormat="1" applyFont="1" applyFill="1"/>
    <xf numFmtId="43" fontId="7" fillId="0" borderId="0" xfId="31" applyFont="1" applyBorder="1" applyAlignment="1">
      <alignment horizontal="right" vertical="top"/>
    </xf>
    <xf numFmtId="43" fontId="7" fillId="0" borderId="0" xfId="31" applyFont="1" applyBorder="1" applyAlignment="1">
      <alignment horizontal="right"/>
    </xf>
    <xf numFmtId="43" fontId="6" fillId="0" borderId="2" xfId="31" applyFont="1" applyBorder="1" applyAlignment="1">
      <alignment horizontal="right" vertical="top"/>
    </xf>
    <xf numFmtId="43" fontId="6" fillId="0" borderId="2" xfId="31" applyFont="1" applyBorder="1" applyAlignment="1">
      <alignment horizontal="right"/>
    </xf>
    <xf numFmtId="49" fontId="7" fillId="0" borderId="0" xfId="36" applyNumberFormat="1" applyFont="1" applyFill="1" applyAlignment="1">
      <alignment horizontal="left"/>
    </xf>
    <xf numFmtId="43" fontId="7" fillId="0" borderId="0" xfId="31" applyFont="1" applyFill="1" applyBorder="1" applyAlignment="1">
      <alignment horizontal="right" vertical="top"/>
    </xf>
    <xf numFmtId="43" fontId="7" fillId="0" borderId="0" xfId="31" applyFont="1" applyFill="1" applyBorder="1" applyAlignment="1">
      <alignment horizontal="right"/>
    </xf>
    <xf numFmtId="49" fontId="6" fillId="0" borderId="0" xfId="36" applyNumberFormat="1" applyFont="1" applyFill="1" applyAlignment="1">
      <alignment horizontal="left"/>
    </xf>
    <xf numFmtId="43" fontId="7" fillId="0" borderId="2" xfId="31" applyNumberFormat="1" applyFont="1" applyFill="1" applyBorder="1" applyAlignment="1">
      <alignment horizontal="right" vertical="top"/>
    </xf>
    <xf numFmtId="43" fontId="7" fillId="0" borderId="2" xfId="31" applyFont="1" applyFill="1" applyBorder="1" applyAlignment="1">
      <alignment horizontal="right"/>
    </xf>
    <xf numFmtId="43" fontId="7" fillId="0" borderId="1" xfId="31" applyFont="1" applyFill="1" applyBorder="1" applyAlignment="1">
      <alignment horizontal="right" vertical="top"/>
    </xf>
    <xf numFmtId="43" fontId="7" fillId="0" borderId="1" xfId="31" applyFont="1" applyFill="1" applyBorder="1" applyAlignment="1">
      <alignment horizontal="right"/>
    </xf>
    <xf numFmtId="49" fontId="8" fillId="0" borderId="0" xfId="36" applyNumberFormat="1" applyFont="1" applyFill="1" applyAlignment="1">
      <alignment horizontal="left"/>
    </xf>
    <xf numFmtId="43" fontId="8" fillId="0" borderId="0" xfId="31" applyFont="1" applyFill="1" applyBorder="1" applyAlignment="1">
      <alignment horizontal="right" vertical="top"/>
    </xf>
    <xf numFmtId="43" fontId="8" fillId="0" borderId="0" xfId="31" applyFont="1" applyFill="1" applyBorder="1" applyAlignment="1">
      <alignment horizontal="right"/>
    </xf>
    <xf numFmtId="43" fontId="7" fillId="0" borderId="0" xfId="31" applyFont="1" applyFill="1" applyAlignment="1">
      <alignment horizontal="right" vertical="top"/>
    </xf>
    <xf numFmtId="43" fontId="7" fillId="0" borderId="0" xfId="31" applyFont="1" applyFill="1" applyAlignment="1">
      <alignment horizontal="right"/>
    </xf>
    <xf numFmtId="0" fontId="4" fillId="0" borderId="0" xfId="36" applyFill="1" applyBorder="1"/>
    <xf numFmtId="43" fontId="6" fillId="0" borderId="0" xfId="31" applyFont="1" applyBorder="1" applyAlignment="1">
      <alignment horizontal="right" vertical="top"/>
    </xf>
    <xf numFmtId="43" fontId="6" fillId="0" borderId="0" xfId="31" applyFont="1" applyBorder="1" applyAlignment="1">
      <alignment horizontal="right"/>
    </xf>
    <xf numFmtId="43" fontId="8" fillId="0" borderId="0" xfId="31" applyFont="1" applyBorder="1" applyAlignment="1">
      <alignment horizontal="right" vertical="top"/>
    </xf>
    <xf numFmtId="43" fontId="6" fillId="0" borderId="0" xfId="31" applyFont="1" applyFill="1" applyBorder="1" applyAlignment="1">
      <alignment horizontal="right" vertical="top"/>
    </xf>
    <xf numFmtId="43" fontId="6" fillId="0" borderId="2" xfId="31" applyFont="1" applyFill="1" applyBorder="1" applyAlignment="1">
      <alignment horizontal="right" vertical="top"/>
    </xf>
    <xf numFmtId="43" fontId="9" fillId="0" borderId="2" xfId="31" applyFont="1" applyBorder="1" applyAlignment="1">
      <alignment horizontal="right"/>
    </xf>
    <xf numFmtId="43" fontId="7" fillId="0" borderId="2" xfId="31" applyFont="1" applyBorder="1" applyAlignment="1">
      <alignment horizontal="right" vertical="top"/>
    </xf>
    <xf numFmtId="43" fontId="7" fillId="0" borderId="2" xfId="31" applyFont="1" applyBorder="1" applyAlignment="1">
      <alignment horizontal="right"/>
    </xf>
    <xf numFmtId="43" fontId="7" fillId="0" borderId="3" xfId="31" applyFont="1" applyBorder="1" applyAlignment="1">
      <alignment horizontal="right" vertical="top"/>
    </xf>
    <xf numFmtId="43" fontId="7" fillId="0" borderId="3" xfId="31" applyFont="1" applyBorder="1" applyAlignment="1">
      <alignment horizontal="right"/>
    </xf>
    <xf numFmtId="43" fontId="7" fillId="0" borderId="4" xfId="31" applyFont="1" applyBorder="1" applyAlignment="1">
      <alignment horizontal="right" vertical="top"/>
    </xf>
    <xf numFmtId="43" fontId="7" fillId="0" borderId="4" xfId="31" applyFont="1" applyBorder="1" applyAlignment="1">
      <alignment horizontal="right"/>
    </xf>
    <xf numFmtId="43" fontId="7" fillId="0" borderId="0" xfId="31" applyNumberFormat="1" applyFont="1" applyFill="1" applyBorder="1" applyAlignment="1">
      <alignment horizontal="right" vertical="top"/>
    </xf>
    <xf numFmtId="43" fontId="9" fillId="0" borderId="0" xfId="31" applyFont="1" applyBorder="1" applyAlignment="1">
      <alignment horizontal="right" vertical="top"/>
    </xf>
    <xf numFmtId="43" fontId="14" fillId="0" borderId="0" xfId="31" applyFont="1" applyBorder="1" applyAlignment="1">
      <alignment horizontal="right" vertical="top"/>
    </xf>
    <xf numFmtId="43" fontId="9" fillId="0" borderId="2" xfId="31" applyFont="1" applyBorder="1" applyAlignment="1">
      <alignment horizontal="right" vertical="top"/>
    </xf>
    <xf numFmtId="43" fontId="14" fillId="0" borderId="2" xfId="31" applyFont="1" applyBorder="1" applyAlignment="1">
      <alignment horizontal="right" vertical="top"/>
    </xf>
    <xf numFmtId="0" fontId="17" fillId="9" borderId="0" xfId="36" applyFont="1" applyFill="1" applyAlignment="1">
      <alignment horizontal="center"/>
    </xf>
    <xf numFmtId="0" fontId="7" fillId="0" borderId="0" xfId="36" applyFont="1" applyAlignment="1">
      <alignment horizontal="center"/>
    </xf>
    <xf numFmtId="0" fontId="12" fillId="9" borderId="0" xfId="36" applyFont="1" applyFill="1" applyAlignment="1">
      <alignment horizontal="center" wrapText="1"/>
    </xf>
    <xf numFmtId="0" fontId="12" fillId="9" borderId="0" xfId="36" applyFont="1" applyFill="1" applyAlignment="1">
      <alignment horizontal="center"/>
    </xf>
    <xf numFmtId="49" fontId="7" fillId="0" borderId="0" xfId="36" applyNumberFormat="1" applyFont="1" applyAlignment="1">
      <alignment horizontal="left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Millares" xfId="31" builtinId="3"/>
    <cellStyle name="Millares 2" xfId="32"/>
    <cellStyle name="Neutral" xfId="33" builtinId="28" customBuiltin="1"/>
    <cellStyle name="Normal" xfId="0" builtinId="0"/>
    <cellStyle name="Normal 2" xfId="34"/>
    <cellStyle name="Normal 3" xfId="35"/>
    <cellStyle name="Normal 4" xfId="36"/>
    <cellStyle name="Notas 2" xfId="37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3</xdr:row>
      <xdr:rowOff>95250</xdr:rowOff>
    </xdr:from>
    <xdr:to>
      <xdr:col>0</xdr:col>
      <xdr:colOff>1952625</xdr:colOff>
      <xdr:row>8</xdr:row>
      <xdr:rowOff>219075</xdr:rowOff>
    </xdr:to>
    <xdr:pic>
      <xdr:nvPicPr>
        <xdr:cNvPr id="1673" name="Imagen 1">
          <a:extLst>
            <a:ext uri="{FF2B5EF4-FFF2-40B4-BE49-F238E27FC236}">
              <a16:creationId xmlns:a16="http://schemas.microsoft.com/office/drawing/2014/main" id="{1001ABE8-6903-D424-A03C-65A11D5B5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90500"/>
          <a:ext cx="166687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66"/>
  <sheetViews>
    <sheetView tabSelected="1" topLeftCell="A5" zoomScale="60" zoomScaleNormal="60" zoomScaleSheetLayoutView="59" workbookViewId="0">
      <selection activeCell="C47" sqref="C47"/>
    </sheetView>
  </sheetViews>
  <sheetFormatPr baseColWidth="10" defaultRowHeight="20.25" x14ac:dyDescent="0.3"/>
  <cols>
    <col min="1" max="1" width="49" style="24" customWidth="1"/>
    <col min="2" max="2" width="44" style="24" customWidth="1"/>
    <col min="3" max="3" width="26.7109375" style="25" customWidth="1"/>
    <col min="4" max="4" width="1.28515625" style="25" customWidth="1"/>
    <col min="5" max="5" width="28.42578125" style="25" customWidth="1"/>
    <col min="6" max="6" width="20.7109375" style="1" bestFit="1" customWidth="1"/>
    <col min="7" max="7" width="22.5703125" style="2" bestFit="1" customWidth="1"/>
    <col min="8" max="8" width="26.7109375" style="2" customWidth="1"/>
    <col min="9" max="9" width="16.5703125" style="2" bestFit="1" customWidth="1"/>
    <col min="10" max="16384" width="11.42578125" style="2"/>
  </cols>
  <sheetData>
    <row r="1" spans="1:251" hidden="1" x14ac:dyDescent="0.3"/>
    <row r="2" spans="1:251" hidden="1" x14ac:dyDescent="0.3"/>
    <row r="3" spans="1:251" ht="7.5" customHeight="1" x14ac:dyDescent="0.3"/>
    <row r="4" spans="1:251" ht="9.75" customHeight="1" x14ac:dyDescent="0.3">
      <c r="F4" s="69"/>
    </row>
    <row r="5" spans="1:251" ht="1.5" customHeight="1" x14ac:dyDescent="0.3">
      <c r="F5" s="69"/>
    </row>
    <row r="6" spans="1:251" ht="30" customHeight="1" x14ac:dyDescent="0.3">
      <c r="A6" s="87" t="s">
        <v>26</v>
      </c>
      <c r="B6" s="87"/>
      <c r="C6" s="87"/>
      <c r="D6" s="87"/>
      <c r="E6" s="87"/>
      <c r="F6" s="69"/>
    </row>
    <row r="7" spans="1:251" ht="18.75" x14ac:dyDescent="0.3">
      <c r="A7" s="89" t="s">
        <v>10</v>
      </c>
      <c r="B7" s="89"/>
      <c r="C7" s="89"/>
      <c r="D7" s="89"/>
      <c r="E7" s="89"/>
      <c r="F7" s="69"/>
    </row>
    <row r="8" spans="1:251" ht="26.25" customHeight="1" x14ac:dyDescent="0.3">
      <c r="A8" s="90" t="s">
        <v>37</v>
      </c>
      <c r="B8" s="90"/>
      <c r="C8" s="90"/>
      <c r="D8" s="90"/>
      <c r="E8" s="90"/>
      <c r="F8" s="69"/>
    </row>
    <row r="9" spans="1:251" ht="27" customHeight="1" x14ac:dyDescent="0.3">
      <c r="A9" s="90" t="s">
        <v>0</v>
      </c>
      <c r="B9" s="90"/>
      <c r="C9" s="90"/>
      <c r="D9" s="90"/>
      <c r="E9" s="90"/>
      <c r="F9" s="69"/>
    </row>
    <row r="10" spans="1:251" ht="15" customHeight="1" x14ac:dyDescent="0.35">
      <c r="A10" s="3"/>
      <c r="B10" s="3"/>
      <c r="C10" s="3"/>
      <c r="D10" s="3"/>
      <c r="E10" s="3"/>
      <c r="F10" s="69"/>
    </row>
    <row r="11" spans="1:251" x14ac:dyDescent="0.3">
      <c r="A11" s="4"/>
      <c r="B11" s="4"/>
      <c r="C11" s="5"/>
      <c r="D11" s="5"/>
      <c r="E11" s="5"/>
      <c r="F11" s="7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</row>
    <row r="12" spans="1:251" x14ac:dyDescent="0.3">
      <c r="A12" s="4"/>
      <c r="B12" s="4"/>
      <c r="C12" s="27"/>
      <c r="D12" s="27"/>
      <c r="E12" s="27"/>
      <c r="F12" s="9"/>
      <c r="G12" s="6"/>
      <c r="H12" s="6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</row>
    <row r="13" spans="1:251" x14ac:dyDescent="0.3">
      <c r="A13" s="91" t="s">
        <v>1</v>
      </c>
      <c r="B13" s="91"/>
      <c r="C13" s="91"/>
      <c r="D13" s="91"/>
      <c r="E13" s="91"/>
      <c r="F13" s="9"/>
      <c r="G13" s="6"/>
      <c r="H13" s="6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</row>
    <row r="14" spans="1:251" x14ac:dyDescent="0.3">
      <c r="A14" s="11"/>
      <c r="B14" s="11"/>
      <c r="C14" s="12"/>
      <c r="D14" s="12"/>
      <c r="E14" s="12"/>
      <c r="F14" s="9"/>
      <c r="G14" s="6"/>
      <c r="H14" s="6"/>
      <c r="I14" s="8"/>
      <c r="J14" s="8"/>
      <c r="K14" s="8"/>
      <c r="L14" s="8"/>
      <c r="M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</row>
    <row r="15" spans="1:251" x14ac:dyDescent="0.3">
      <c r="A15" s="10" t="s">
        <v>2</v>
      </c>
      <c r="B15" s="10"/>
      <c r="C15" s="49">
        <v>2024</v>
      </c>
      <c r="D15" s="49"/>
      <c r="E15" s="35">
        <v>2023</v>
      </c>
      <c r="F15" s="9"/>
      <c r="G15" s="6"/>
      <c r="H15" s="6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</row>
    <row r="16" spans="1:251" x14ac:dyDescent="0.3">
      <c r="A16" s="13" t="s">
        <v>11</v>
      </c>
      <c r="B16" s="13"/>
      <c r="C16" s="38">
        <f>400000+145049638.3+1211924.28+574739415.99+346383.26</f>
        <v>721747361.83000004</v>
      </c>
      <c r="D16" s="38"/>
      <c r="E16" s="42">
        <v>478714130.13999999</v>
      </c>
      <c r="F16" s="14"/>
      <c r="G16" s="6"/>
      <c r="H16" s="6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</row>
    <row r="17" spans="1:251" x14ac:dyDescent="0.3">
      <c r="A17" s="28" t="s">
        <v>30</v>
      </c>
      <c r="B17" s="28"/>
      <c r="C17" s="70">
        <f>324381.38+84737.72+813893.54+78668.06</f>
        <v>1301680.7000000002</v>
      </c>
      <c r="D17" s="70"/>
      <c r="E17" s="71">
        <v>1393469.9</v>
      </c>
      <c r="F17" s="9"/>
      <c r="G17" s="6"/>
      <c r="H17" s="6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</row>
    <row r="18" spans="1:251" x14ac:dyDescent="0.3">
      <c r="A18" s="13" t="s">
        <v>31</v>
      </c>
      <c r="B18" s="15"/>
      <c r="C18" s="85">
        <v>3726257.22</v>
      </c>
      <c r="D18" s="72"/>
      <c r="E18" s="75">
        <v>0</v>
      </c>
      <c r="F18" s="9"/>
      <c r="G18" s="36"/>
      <c r="H18" s="6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</row>
    <row r="19" spans="1:251" x14ac:dyDescent="0.3">
      <c r="A19" s="10" t="s">
        <v>3</v>
      </c>
      <c r="B19" s="10"/>
      <c r="C19" s="39">
        <f>SUM(C16:C18)</f>
        <v>726775299.75000012</v>
      </c>
      <c r="D19" s="39"/>
      <c r="E19" s="43">
        <f>SUM(E16:E18)</f>
        <v>480107600.03999996</v>
      </c>
      <c r="F19" s="9"/>
      <c r="G19" s="6"/>
      <c r="H19" s="6"/>
      <c r="I19" s="50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</row>
    <row r="20" spans="1:251" x14ac:dyDescent="0.3">
      <c r="A20" s="11" t="s">
        <v>12</v>
      </c>
      <c r="B20" s="11"/>
      <c r="C20" s="39"/>
      <c r="D20" s="39"/>
      <c r="E20" s="44"/>
      <c r="F20" s="9"/>
      <c r="G20" s="6"/>
      <c r="H20" s="6"/>
      <c r="I20" s="50"/>
      <c r="J20" s="8"/>
      <c r="K20" s="8"/>
      <c r="L20" s="8"/>
      <c r="M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</row>
    <row r="21" spans="1:251" x14ac:dyDescent="0.3">
      <c r="A21" s="10" t="s">
        <v>4</v>
      </c>
      <c r="B21" s="10"/>
      <c r="C21" s="39"/>
      <c r="D21" s="39"/>
      <c r="E21" s="44"/>
      <c r="F21" s="9"/>
      <c r="G21" s="6"/>
      <c r="H21" s="6"/>
      <c r="I21" s="50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</row>
    <row r="22" spans="1:251" x14ac:dyDescent="0.3">
      <c r="A22" s="28" t="s">
        <v>32</v>
      </c>
      <c r="B22" s="28"/>
      <c r="C22" s="51">
        <v>12604875.26</v>
      </c>
      <c r="D22" s="51"/>
      <c r="E22" s="45">
        <v>13177684.039999999</v>
      </c>
      <c r="F22" s="9"/>
      <c r="G22" s="44"/>
      <c r="H22" s="6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</row>
    <row r="23" spans="1:251" x14ac:dyDescent="0.3">
      <c r="A23" s="28" t="s">
        <v>33</v>
      </c>
      <c r="B23" s="28"/>
      <c r="C23" s="74">
        <f>15613695.07-15504945.09</f>
        <v>108749.98000000045</v>
      </c>
      <c r="D23" s="73"/>
      <c r="E23" s="75">
        <v>0</v>
      </c>
      <c r="F23" s="9"/>
      <c r="G23" s="6"/>
      <c r="H23" s="44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</row>
    <row r="24" spans="1:251" x14ac:dyDescent="0.3">
      <c r="A24" s="15"/>
      <c r="B24" s="15"/>
      <c r="C24" s="72"/>
      <c r="D24" s="72"/>
      <c r="E24" s="46"/>
      <c r="F24" s="9"/>
      <c r="G24" s="6"/>
      <c r="H24" s="12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</row>
    <row r="25" spans="1:251" x14ac:dyDescent="0.3">
      <c r="A25" s="10" t="s">
        <v>13</v>
      </c>
      <c r="B25" s="10"/>
      <c r="C25" s="76">
        <f>ROUND(SUBTOTAL(9, C20:C24), 5)</f>
        <v>12713625.24</v>
      </c>
      <c r="D25" s="52"/>
      <c r="E25" s="77">
        <f>ROUND(SUBTOTAL(9, E20:E24), 5)</f>
        <v>13177684.039999999</v>
      </c>
      <c r="F25" s="9"/>
      <c r="G25" s="16"/>
      <c r="H25" s="6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</row>
    <row r="26" spans="1:251" x14ac:dyDescent="0.3">
      <c r="A26" s="15"/>
      <c r="B26" s="15"/>
      <c r="C26" s="72"/>
      <c r="D26" s="72"/>
      <c r="E26" s="46"/>
      <c r="F26" s="9"/>
      <c r="G26" s="6"/>
      <c r="H26" s="6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</row>
    <row r="27" spans="1:251" ht="21" thickBot="1" x14ac:dyDescent="0.35">
      <c r="A27" s="10" t="s">
        <v>5</v>
      </c>
      <c r="B27" s="10"/>
      <c r="C27" s="78">
        <f>C19+C25</f>
        <v>739488924.99000013</v>
      </c>
      <c r="D27" s="52"/>
      <c r="E27" s="79">
        <f>E19+E25</f>
        <v>493285284.07999998</v>
      </c>
      <c r="F27" s="9"/>
      <c r="G27" s="6"/>
      <c r="H27" s="6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</row>
    <row r="28" spans="1:251" ht="21" thickTop="1" x14ac:dyDescent="0.3">
      <c r="A28" s="15"/>
      <c r="B28" s="15"/>
      <c r="C28" s="72"/>
      <c r="D28" s="72"/>
      <c r="E28" s="46"/>
      <c r="F28" s="9"/>
      <c r="G28" s="6"/>
      <c r="H28" s="6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</row>
    <row r="29" spans="1:251" x14ac:dyDescent="0.3">
      <c r="A29" s="10" t="s">
        <v>14</v>
      </c>
      <c r="B29" s="10"/>
      <c r="C29" s="39"/>
      <c r="D29" s="39"/>
      <c r="E29" s="44"/>
      <c r="F29" s="9"/>
      <c r="G29" s="6"/>
      <c r="H29" s="6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</row>
    <row r="30" spans="1:251" x14ac:dyDescent="0.3">
      <c r="A30" s="11"/>
      <c r="B30" s="11"/>
      <c r="C30" s="39"/>
      <c r="D30" s="39"/>
      <c r="E30" s="44"/>
      <c r="F30" s="9"/>
      <c r="G30" s="6"/>
      <c r="H30" s="6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</row>
    <row r="31" spans="1:251" x14ac:dyDescent="0.3">
      <c r="A31" s="10" t="s">
        <v>6</v>
      </c>
      <c r="B31" s="10"/>
      <c r="C31" s="38"/>
      <c r="D31" s="38"/>
      <c r="E31" s="42"/>
      <c r="F31" s="9"/>
      <c r="G31" s="6"/>
      <c r="H31" s="17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</row>
    <row r="32" spans="1:251" x14ac:dyDescent="0.3">
      <c r="A32" s="13" t="s">
        <v>22</v>
      </c>
      <c r="B32" s="10"/>
      <c r="C32" s="38">
        <v>4717.29</v>
      </c>
      <c r="D32" s="38"/>
      <c r="E32" s="42">
        <v>4717.29</v>
      </c>
      <c r="F32" s="9"/>
      <c r="G32" s="6"/>
      <c r="H32" s="17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</row>
    <row r="33" spans="1:251" x14ac:dyDescent="0.3">
      <c r="A33" s="28" t="s">
        <v>34</v>
      </c>
      <c r="B33" s="28"/>
      <c r="C33" s="54">
        <v>9221184.5</v>
      </c>
      <c r="D33" s="70"/>
      <c r="E33" s="55">
        <v>7408844.54</v>
      </c>
      <c r="F33" s="9"/>
      <c r="G33" s="6"/>
      <c r="H33" s="17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</row>
    <row r="34" spans="1:251" x14ac:dyDescent="0.3">
      <c r="A34" s="10" t="s">
        <v>7</v>
      </c>
      <c r="B34" s="10"/>
      <c r="C34" s="80">
        <f>+C32+C33</f>
        <v>9225901.7899999991</v>
      </c>
      <c r="D34" s="52"/>
      <c r="E34" s="81">
        <f>SUM(E32:E33)</f>
        <v>7413561.8300000001</v>
      </c>
      <c r="F34" s="9"/>
      <c r="G34" s="6"/>
      <c r="H34" s="6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</row>
    <row r="35" spans="1:251" x14ac:dyDescent="0.3">
      <c r="A35" s="10"/>
      <c r="B35" s="10"/>
      <c r="C35" s="52"/>
      <c r="D35" s="52"/>
      <c r="E35" s="53"/>
      <c r="F35" s="9"/>
      <c r="G35" s="6"/>
      <c r="H35" s="6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</row>
    <row r="36" spans="1:251" x14ac:dyDescent="0.3">
      <c r="A36" s="56" t="s">
        <v>36</v>
      </c>
      <c r="B36" s="56"/>
      <c r="C36" s="57"/>
      <c r="D36" s="57"/>
      <c r="E36" s="58"/>
      <c r="F36" s="9"/>
      <c r="G36" s="6"/>
      <c r="H36" s="6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</row>
    <row r="37" spans="1:251" x14ac:dyDescent="0.3">
      <c r="A37" s="59" t="s">
        <v>24</v>
      </c>
      <c r="B37" s="59"/>
      <c r="C37" s="60">
        <v>0</v>
      </c>
      <c r="D37" s="82"/>
      <c r="E37" s="61">
        <v>0</v>
      </c>
      <c r="F37" s="9"/>
      <c r="G37" s="6"/>
      <c r="H37" s="6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</row>
    <row r="38" spans="1:251" ht="21" thickBot="1" x14ac:dyDescent="0.35">
      <c r="A38" s="56" t="s">
        <v>25</v>
      </c>
      <c r="B38" s="56"/>
      <c r="C38" s="62">
        <f>+C37</f>
        <v>0</v>
      </c>
      <c r="D38" s="57"/>
      <c r="E38" s="63">
        <f>+E37</f>
        <v>0</v>
      </c>
      <c r="F38" s="9"/>
      <c r="G38" s="6"/>
      <c r="H38" s="6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</row>
    <row r="39" spans="1:251" ht="21" thickTop="1" x14ac:dyDescent="0.3">
      <c r="A39" s="64"/>
      <c r="B39" s="64"/>
      <c r="C39" s="65"/>
      <c r="D39" s="65"/>
      <c r="E39" s="66"/>
      <c r="F39" s="9"/>
      <c r="G39" s="6"/>
      <c r="H39" s="6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</row>
    <row r="40" spans="1:251" x14ac:dyDescent="0.3">
      <c r="A40" s="56" t="s">
        <v>15</v>
      </c>
      <c r="B40" s="56"/>
      <c r="C40" s="67">
        <f>+C34+C38</f>
        <v>9225901.7899999991</v>
      </c>
      <c r="D40" s="67"/>
      <c r="E40" s="68">
        <f>+E34+E38</f>
        <v>7413561.8300000001</v>
      </c>
      <c r="F40" s="9"/>
      <c r="G40" s="12"/>
      <c r="H40" s="6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</row>
    <row r="41" spans="1:251" x14ac:dyDescent="0.3">
      <c r="A41" s="11"/>
      <c r="B41" s="11"/>
      <c r="C41" s="39"/>
      <c r="D41" s="39"/>
      <c r="E41" s="44"/>
      <c r="F41" s="9"/>
      <c r="G41" s="6"/>
      <c r="H41" s="6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</row>
    <row r="42" spans="1:251" x14ac:dyDescent="0.3">
      <c r="A42" s="10" t="s">
        <v>17</v>
      </c>
      <c r="B42" s="10"/>
      <c r="C42" s="38"/>
      <c r="D42" s="38"/>
      <c r="E42" s="42"/>
      <c r="F42" s="19"/>
      <c r="G42" s="6"/>
      <c r="H42" s="6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</row>
    <row r="43" spans="1:251" x14ac:dyDescent="0.3">
      <c r="A43" s="28" t="s">
        <v>18</v>
      </c>
      <c r="B43" s="28"/>
      <c r="C43" s="25">
        <v>0</v>
      </c>
      <c r="E43" s="42">
        <v>0</v>
      </c>
      <c r="F43" s="20"/>
      <c r="G43" s="6"/>
      <c r="H43" s="6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</row>
    <row r="44" spans="1:251" x14ac:dyDescent="0.3">
      <c r="A44" s="28" t="s">
        <v>16</v>
      </c>
      <c r="B44" s="28"/>
      <c r="C44" s="40">
        <v>646316053.48000002</v>
      </c>
      <c r="D44" s="40"/>
      <c r="E44" s="47">
        <v>435757847.52999997</v>
      </c>
      <c r="F44" s="20"/>
      <c r="G44" s="6"/>
      <c r="H44" s="6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</row>
    <row r="45" spans="1:251" x14ac:dyDescent="0.3">
      <c r="A45" s="28" t="s">
        <v>23</v>
      </c>
      <c r="B45" s="28"/>
      <c r="C45" s="40">
        <v>814908.39</v>
      </c>
      <c r="D45" s="40"/>
      <c r="E45" s="47">
        <v>-4550401.4400000004</v>
      </c>
      <c r="F45" s="20"/>
      <c r="G45" s="6"/>
      <c r="H45" s="6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8"/>
      <c r="IF45" s="8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</row>
    <row r="46" spans="1:251" x14ac:dyDescent="0.3">
      <c r="A46" s="28" t="s">
        <v>8</v>
      </c>
      <c r="B46" s="28"/>
      <c r="C46" s="85">
        <v>83132061.329999998</v>
      </c>
      <c r="D46" s="83"/>
      <c r="E46" s="55">
        <v>54664276.159999996</v>
      </c>
      <c r="F46" s="20"/>
      <c r="G46" s="6"/>
      <c r="H46" s="6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</row>
    <row r="47" spans="1:251" x14ac:dyDescent="0.3">
      <c r="A47" s="15"/>
      <c r="B47" s="15"/>
      <c r="C47" s="72"/>
      <c r="D47" s="72"/>
      <c r="E47" s="46"/>
      <c r="F47" s="9"/>
      <c r="G47" s="6"/>
      <c r="H47" s="6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8"/>
      <c r="FI47" s="8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8"/>
      <c r="FX47" s="8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8"/>
      <c r="GM47" s="8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8"/>
      <c r="HB47" s="8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8"/>
      <c r="IF47" s="8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</row>
    <row r="48" spans="1:251" x14ac:dyDescent="0.3">
      <c r="A48" s="28" t="s">
        <v>35</v>
      </c>
      <c r="B48" s="28"/>
      <c r="C48" s="86">
        <f>SUM(C43:C46)</f>
        <v>730263023.20000005</v>
      </c>
      <c r="D48" s="84"/>
      <c r="E48" s="77">
        <f>+E44+E45+E46</f>
        <v>485871722.25</v>
      </c>
      <c r="F48" s="9"/>
      <c r="G48" s="6"/>
      <c r="H48" s="6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8"/>
      <c r="EE48" s="8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8"/>
      <c r="ET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8"/>
      <c r="FI48" s="8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8"/>
      <c r="FX48" s="8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8"/>
      <c r="GM48" s="8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8"/>
      <c r="HB48" s="8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8"/>
      <c r="HQ48" s="8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8"/>
      <c r="IF48" s="8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</row>
    <row r="49" spans="1:251" ht="21" thickBot="1" x14ac:dyDescent="0.35">
      <c r="A49" s="10" t="s">
        <v>9</v>
      </c>
      <c r="B49" s="10"/>
      <c r="C49" s="41">
        <f>C34+C48</f>
        <v>739488924.99000001</v>
      </c>
      <c r="D49" s="52"/>
      <c r="E49" s="48">
        <f>E34+E48</f>
        <v>493285284.07999998</v>
      </c>
      <c r="F49" s="9"/>
      <c r="G49" s="6"/>
      <c r="H49" s="6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8"/>
      <c r="IF49" s="8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</row>
    <row r="50" spans="1:251" ht="21" thickTop="1" x14ac:dyDescent="0.3">
      <c r="A50" s="21"/>
      <c r="B50" s="21"/>
      <c r="C50" s="37">
        <f>C49-C27</f>
        <v>0</v>
      </c>
      <c r="D50" s="37"/>
      <c r="E50" s="46">
        <f>E49-E27</f>
        <v>0</v>
      </c>
      <c r="F50" s="9"/>
      <c r="G50" s="6"/>
      <c r="H50" s="6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8"/>
      <c r="FX50" s="8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8"/>
      <c r="GM50" s="8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8"/>
      <c r="HB50" s="8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8"/>
      <c r="HQ50" s="8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8"/>
      <c r="IF50" s="8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</row>
    <row r="51" spans="1:251" x14ac:dyDescent="0.3">
      <c r="A51" s="21"/>
      <c r="B51" s="21"/>
      <c r="C51" s="18"/>
      <c r="D51" s="18"/>
      <c r="E51" s="18"/>
      <c r="F51" s="9"/>
      <c r="G51" s="6"/>
      <c r="H51" s="6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8"/>
      <c r="ET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8"/>
      <c r="FI51" s="8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8"/>
      <c r="FX51" s="8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8"/>
      <c r="GM51" s="8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8"/>
      <c r="HB51" s="8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8"/>
      <c r="HQ51" s="8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8"/>
      <c r="IF51" s="8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</row>
    <row r="52" spans="1:251" x14ac:dyDescent="0.3">
      <c r="A52" s="21"/>
      <c r="B52" s="21"/>
      <c r="C52" s="18"/>
      <c r="D52" s="18"/>
      <c r="E52" s="18"/>
      <c r="F52" s="9"/>
      <c r="G52" s="6"/>
      <c r="H52" s="6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</row>
    <row r="53" spans="1:251" x14ac:dyDescent="0.3">
      <c r="A53" s="88" t="s">
        <v>27</v>
      </c>
      <c r="B53" s="88"/>
      <c r="C53" s="88"/>
      <c r="D53" s="88"/>
      <c r="E53" s="88"/>
      <c r="F53" s="7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</row>
    <row r="54" spans="1:251" x14ac:dyDescent="0.3">
      <c r="A54" s="88" t="s">
        <v>28</v>
      </c>
      <c r="B54" s="88"/>
      <c r="C54" s="88"/>
      <c r="D54" s="88"/>
      <c r="E54" s="88"/>
      <c r="F54" s="7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8"/>
      <c r="GM54" s="8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/>
      <c r="HB54" s="8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8"/>
      <c r="HQ54" s="8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8"/>
      <c r="IF54" s="8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</row>
    <row r="55" spans="1:251" x14ac:dyDescent="0.3">
      <c r="A55" s="22"/>
      <c r="B55" s="22"/>
      <c r="C55" s="22"/>
      <c r="D55" s="22"/>
      <c r="E55" s="8"/>
      <c r="F55" s="7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8"/>
      <c r="EE55" s="8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8"/>
      <c r="ET55" s="8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8"/>
      <c r="FI55" s="8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8"/>
      <c r="FX55" s="8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8"/>
      <c r="GM55" s="8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8"/>
      <c r="HB55" s="8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8"/>
      <c r="IF55" s="8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</row>
    <row r="56" spans="1:251" x14ac:dyDescent="0.3">
      <c r="A56" s="22"/>
      <c r="B56" s="22"/>
      <c r="C56" s="22"/>
      <c r="D56" s="22"/>
      <c r="E56" s="8"/>
      <c r="F56" s="7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8"/>
      <c r="IF56" s="8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</row>
    <row r="57" spans="1:251" x14ac:dyDescent="0.3">
      <c r="A57" s="22"/>
      <c r="B57" s="22"/>
      <c r="C57" s="22"/>
      <c r="D57" s="22"/>
      <c r="E57" s="8"/>
      <c r="F57" s="7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8"/>
      <c r="EE57" s="8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8"/>
      <c r="ET57" s="8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8"/>
      <c r="FI57" s="8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8"/>
      <c r="FX57" s="8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8"/>
      <c r="GM57" s="8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8"/>
      <c r="HB57" s="8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8"/>
      <c r="HQ57" s="8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8"/>
      <c r="IF57" s="8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</row>
    <row r="58" spans="1:251" ht="22.5" x14ac:dyDescent="0.3">
      <c r="A58" s="26" t="s">
        <v>29</v>
      </c>
      <c r="B58" s="33"/>
      <c r="C58" s="26"/>
      <c r="D58" s="26"/>
      <c r="E58" s="22" t="s">
        <v>21</v>
      </c>
      <c r="F58" s="7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W58" s="8"/>
      <c r="DX58" s="8"/>
      <c r="DY58" s="8"/>
      <c r="DZ58" s="8"/>
      <c r="EA58" s="8"/>
      <c r="EB58" s="8"/>
      <c r="EC58" s="8"/>
      <c r="ED58" s="8"/>
      <c r="EE58" s="8"/>
      <c r="EF58" s="8"/>
      <c r="EG58" s="8"/>
      <c r="EH58" s="8"/>
      <c r="EI58" s="8"/>
      <c r="EJ58" s="8"/>
      <c r="EK58" s="8"/>
      <c r="EL58" s="8"/>
      <c r="EM58" s="8"/>
      <c r="EN58" s="8"/>
      <c r="EO58" s="8"/>
      <c r="EP58" s="8"/>
      <c r="EQ58" s="8"/>
      <c r="ER58" s="8"/>
      <c r="ES58" s="8"/>
      <c r="ET58" s="8"/>
      <c r="EU58" s="8"/>
      <c r="EV58" s="8"/>
      <c r="EW58" s="8"/>
      <c r="EX58" s="8"/>
      <c r="EY58" s="8"/>
      <c r="EZ58" s="8"/>
      <c r="FA58" s="8"/>
      <c r="FB58" s="8"/>
      <c r="FC58" s="8"/>
      <c r="FD58" s="8"/>
      <c r="FE58" s="8"/>
      <c r="FF58" s="8"/>
      <c r="FG58" s="8"/>
      <c r="FH58" s="8"/>
      <c r="FI58" s="8"/>
      <c r="FJ58" s="8"/>
      <c r="FK58" s="8"/>
      <c r="FL58" s="8"/>
      <c r="FM58" s="8"/>
      <c r="FN58" s="8"/>
      <c r="FO58" s="8"/>
      <c r="FP58" s="8"/>
      <c r="FQ58" s="8"/>
      <c r="FR58" s="8"/>
      <c r="FS58" s="8"/>
      <c r="FT58" s="8"/>
      <c r="FU58" s="8"/>
      <c r="FV58" s="8"/>
      <c r="FW58" s="8"/>
      <c r="FX58" s="8"/>
      <c r="FY58" s="8"/>
      <c r="FZ58" s="8"/>
      <c r="GA58" s="8"/>
      <c r="GB58" s="8"/>
      <c r="GC58" s="8"/>
      <c r="GD58" s="8"/>
      <c r="GE58" s="8"/>
      <c r="GF58" s="8"/>
      <c r="GG58" s="8"/>
      <c r="GH58" s="8"/>
      <c r="GI58" s="8"/>
      <c r="GJ58" s="8"/>
      <c r="GK58" s="8"/>
      <c r="GL58" s="8"/>
      <c r="GM58" s="8"/>
      <c r="GN58" s="8"/>
      <c r="GO58" s="8"/>
      <c r="GP58" s="8"/>
      <c r="GQ58" s="8"/>
      <c r="GR58" s="8"/>
      <c r="GS58" s="8"/>
      <c r="GT58" s="8"/>
      <c r="GU58" s="8"/>
      <c r="GV58" s="8"/>
      <c r="GW58" s="8"/>
      <c r="GX58" s="8"/>
      <c r="GY58" s="8"/>
      <c r="GZ58" s="8"/>
      <c r="HA58" s="8"/>
      <c r="HB58" s="8"/>
      <c r="HC58" s="8"/>
      <c r="HD58" s="8"/>
      <c r="HE58" s="8"/>
      <c r="HF58" s="8"/>
      <c r="HG58" s="8"/>
      <c r="HH58" s="8"/>
      <c r="HI58" s="8"/>
      <c r="HJ58" s="8"/>
      <c r="HK58" s="8"/>
      <c r="HL58" s="8"/>
      <c r="HM58" s="8"/>
      <c r="HN58" s="8"/>
      <c r="HO58" s="8"/>
      <c r="HP58" s="8"/>
      <c r="HQ58" s="8"/>
      <c r="HR58" s="8"/>
      <c r="HS58" s="8"/>
      <c r="HT58" s="8"/>
      <c r="HU58" s="8"/>
      <c r="HV58" s="8"/>
      <c r="HW58" s="8"/>
      <c r="HX58" s="8"/>
      <c r="HY58" s="8"/>
      <c r="HZ58" s="8"/>
      <c r="IA58" s="8"/>
      <c r="IB58" s="8"/>
      <c r="IC58" s="8"/>
      <c r="ID58" s="8"/>
      <c r="IE58" s="8"/>
      <c r="IF58" s="8"/>
      <c r="IG58" s="8"/>
      <c r="IH58" s="8"/>
      <c r="II58" s="8"/>
      <c r="IJ58" s="8"/>
      <c r="IK58" s="8"/>
      <c r="IL58" s="8"/>
      <c r="IM58" s="8"/>
      <c r="IN58" s="8"/>
      <c r="IO58" s="8"/>
      <c r="IP58" s="8"/>
      <c r="IQ58" s="8"/>
    </row>
    <row r="59" spans="1:251" ht="22.5" x14ac:dyDescent="0.3">
      <c r="A59" s="29" t="s">
        <v>20</v>
      </c>
      <c r="B59" s="34"/>
      <c r="C59" s="26"/>
      <c r="D59" s="26"/>
      <c r="E59" s="23" t="s">
        <v>19</v>
      </c>
      <c r="F59" s="7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  <c r="FM59" s="8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  <c r="GM59" s="8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/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/>
      <c r="HM59" s="8"/>
      <c r="HN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8"/>
      <c r="IC59" s="8"/>
      <c r="ID59" s="8"/>
      <c r="IE59" s="8"/>
      <c r="IF59" s="8"/>
      <c r="IG59" s="8"/>
      <c r="IH59" s="8"/>
      <c r="II59" s="8"/>
      <c r="IJ59" s="8"/>
      <c r="IK59" s="8"/>
      <c r="IL59" s="8"/>
      <c r="IM59" s="8"/>
      <c r="IN59" s="8"/>
      <c r="IO59" s="8"/>
      <c r="IP59" s="8"/>
      <c r="IQ59" s="8"/>
    </row>
    <row r="60" spans="1:251" x14ac:dyDescent="0.3">
      <c r="A60" s="22"/>
      <c r="B60" s="22"/>
      <c r="C60" s="22"/>
      <c r="D60" s="22"/>
      <c r="E60" s="22"/>
      <c r="F60" s="7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  <c r="DV60" s="8"/>
      <c r="DW60" s="8"/>
      <c r="DX60" s="8"/>
      <c r="DY60" s="8"/>
      <c r="DZ60" s="8"/>
      <c r="EA60" s="8"/>
      <c r="EB60" s="8"/>
      <c r="EC60" s="8"/>
      <c r="ED60" s="8"/>
      <c r="EE60" s="8"/>
      <c r="EF60" s="8"/>
      <c r="EG60" s="8"/>
      <c r="EH60" s="8"/>
      <c r="EI60" s="8"/>
      <c r="EJ60" s="8"/>
      <c r="EK60" s="8"/>
      <c r="EL60" s="8"/>
      <c r="EM60" s="8"/>
      <c r="EN60" s="8"/>
      <c r="EO60" s="8"/>
      <c r="EP60" s="8"/>
      <c r="EQ60" s="8"/>
      <c r="ER60" s="8"/>
      <c r="ES60" s="8"/>
      <c r="ET60" s="8"/>
      <c r="EU60" s="8"/>
      <c r="EV60" s="8"/>
      <c r="EW60" s="8"/>
      <c r="EX60" s="8"/>
      <c r="EY60" s="8"/>
      <c r="EZ60" s="8"/>
      <c r="FA60" s="8"/>
      <c r="FB60" s="8"/>
      <c r="FC60" s="8"/>
      <c r="FD60" s="8"/>
      <c r="FE60" s="8"/>
      <c r="FF60" s="8"/>
      <c r="FG60" s="8"/>
      <c r="FH60" s="8"/>
      <c r="FI60" s="8"/>
      <c r="FJ60" s="8"/>
      <c r="FK60" s="8"/>
      <c r="FL60" s="8"/>
      <c r="FM60" s="8"/>
      <c r="FN60" s="8"/>
      <c r="FO60" s="8"/>
      <c r="FP60" s="8"/>
      <c r="FQ60" s="8"/>
      <c r="FR60" s="8"/>
      <c r="FS60" s="8"/>
      <c r="FT60" s="8"/>
      <c r="FU60" s="8"/>
      <c r="FV60" s="8"/>
      <c r="FW60" s="8"/>
      <c r="FX60" s="8"/>
      <c r="FY60" s="8"/>
      <c r="FZ60" s="8"/>
      <c r="GA60" s="8"/>
      <c r="GB60" s="8"/>
      <c r="GC60" s="8"/>
      <c r="GD60" s="8"/>
      <c r="GE60" s="8"/>
      <c r="GF60" s="8"/>
      <c r="GG60" s="8"/>
      <c r="GH60" s="8"/>
      <c r="GI60" s="8"/>
      <c r="GJ60" s="8"/>
      <c r="GK60" s="8"/>
      <c r="GL60" s="8"/>
      <c r="GM60" s="8"/>
      <c r="GN60" s="8"/>
      <c r="GO60" s="8"/>
      <c r="GP60" s="8"/>
      <c r="GQ60" s="8"/>
      <c r="GR60" s="8"/>
      <c r="GS60" s="8"/>
      <c r="GT60" s="8"/>
      <c r="GU60" s="8"/>
      <c r="GV60" s="8"/>
      <c r="GW60" s="8"/>
      <c r="GX60" s="8"/>
      <c r="GY60" s="8"/>
      <c r="GZ60" s="8"/>
      <c r="HA60" s="8"/>
      <c r="HB60" s="8"/>
      <c r="HC60" s="8"/>
      <c r="HD60" s="8"/>
      <c r="HE60" s="8"/>
      <c r="HF60" s="8"/>
      <c r="HG60" s="8"/>
      <c r="HH60" s="8"/>
      <c r="HI60" s="8"/>
      <c r="HJ60" s="8"/>
      <c r="HK60" s="8"/>
      <c r="HL60" s="8"/>
      <c r="HM60" s="8"/>
      <c r="HN60" s="8"/>
      <c r="HO60" s="8"/>
      <c r="HP60" s="8"/>
      <c r="HQ60" s="8"/>
      <c r="HR60" s="8"/>
      <c r="HS60" s="8"/>
      <c r="HT60" s="8"/>
      <c r="HU60" s="8"/>
      <c r="HV60" s="8"/>
      <c r="HW60" s="8"/>
      <c r="HX60" s="8"/>
      <c r="HY60" s="8"/>
      <c r="HZ60" s="8"/>
      <c r="IA60" s="8"/>
      <c r="IB60" s="8"/>
      <c r="IC60" s="8"/>
      <c r="ID60" s="8"/>
      <c r="IE60" s="8"/>
      <c r="IF60" s="8"/>
      <c r="IG60" s="8"/>
      <c r="IH60" s="8"/>
      <c r="II60" s="8"/>
      <c r="IJ60" s="8"/>
      <c r="IK60" s="8"/>
      <c r="IL60" s="8"/>
      <c r="IM60" s="8"/>
      <c r="IN60" s="8"/>
      <c r="IO60" s="8"/>
      <c r="IP60" s="8"/>
      <c r="IQ60" s="8"/>
    </row>
    <row r="61" spans="1:251" x14ac:dyDescent="0.3">
      <c r="A61" s="22"/>
      <c r="B61" s="22"/>
      <c r="C61" s="22"/>
      <c r="D61" s="22"/>
      <c r="E61" s="22"/>
      <c r="F61" s="7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  <c r="FM61" s="8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  <c r="GM61" s="8"/>
      <c r="GN61" s="8"/>
      <c r="GO61" s="8"/>
      <c r="GP61" s="8"/>
      <c r="GQ61" s="8"/>
      <c r="GR61" s="8"/>
      <c r="GS61" s="8"/>
      <c r="GT61" s="8"/>
      <c r="GU61" s="8"/>
      <c r="GV61" s="8"/>
      <c r="GW61" s="8"/>
      <c r="GX61" s="8"/>
      <c r="GY61" s="8"/>
      <c r="GZ61" s="8"/>
      <c r="HA61" s="8"/>
      <c r="HB61" s="8"/>
      <c r="HC61" s="8"/>
      <c r="HD61" s="8"/>
      <c r="HE61" s="8"/>
      <c r="HF61" s="8"/>
      <c r="HG61" s="8"/>
      <c r="HH61" s="8"/>
      <c r="HI61" s="8"/>
      <c r="HJ61" s="8"/>
      <c r="HK61" s="8"/>
      <c r="HL61" s="8"/>
      <c r="HM61" s="8"/>
      <c r="HN61" s="8"/>
      <c r="HO61" s="8"/>
      <c r="HP61" s="8"/>
      <c r="HQ61" s="8"/>
      <c r="HR61" s="8"/>
      <c r="HS61" s="8"/>
      <c r="HT61" s="8"/>
      <c r="HU61" s="8"/>
      <c r="HV61" s="8"/>
      <c r="HW61" s="8"/>
      <c r="HX61" s="8"/>
      <c r="HY61" s="8"/>
      <c r="HZ61" s="8"/>
      <c r="IA61" s="8"/>
      <c r="IB61" s="8"/>
      <c r="IC61" s="8"/>
      <c r="ID61" s="8"/>
      <c r="IE61" s="8"/>
      <c r="IF61" s="8"/>
      <c r="IG61" s="8"/>
      <c r="IH61" s="8"/>
      <c r="II61" s="8"/>
      <c r="IJ61" s="8"/>
      <c r="IK61" s="8"/>
      <c r="IL61" s="8"/>
      <c r="IM61" s="8"/>
      <c r="IN61" s="8"/>
      <c r="IO61" s="8"/>
      <c r="IP61" s="8"/>
      <c r="IQ61" s="8"/>
    </row>
    <row r="62" spans="1:251" x14ac:dyDescent="0.3">
      <c r="A62" s="31"/>
      <c r="B62" s="32"/>
      <c r="C62" s="32"/>
      <c r="D62" s="32"/>
      <c r="F62" s="7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  <c r="FM62" s="8"/>
      <c r="FN62" s="8"/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8"/>
      <c r="HB62" s="8"/>
      <c r="HC62" s="8"/>
      <c r="HD62" s="8"/>
      <c r="HE62" s="8"/>
      <c r="HF62" s="8"/>
      <c r="HG62" s="8"/>
      <c r="HH62" s="8"/>
      <c r="HI62" s="8"/>
      <c r="HJ62" s="8"/>
      <c r="HK62" s="8"/>
      <c r="HL62" s="8"/>
      <c r="HM62" s="8"/>
      <c r="HN62" s="8"/>
      <c r="HO62" s="8"/>
      <c r="HP62" s="8"/>
      <c r="HQ62" s="8"/>
      <c r="HR62" s="8"/>
      <c r="HS62" s="8"/>
      <c r="HT62" s="8"/>
      <c r="HU62" s="8"/>
      <c r="HV62" s="8"/>
      <c r="HW62" s="8"/>
      <c r="HX62" s="8"/>
      <c r="HY62" s="8"/>
      <c r="HZ62" s="8"/>
      <c r="IA62" s="8"/>
      <c r="IB62" s="8"/>
      <c r="IC62" s="8"/>
      <c r="ID62" s="8"/>
      <c r="IE62" s="8"/>
      <c r="IF62" s="8"/>
      <c r="IG62" s="8"/>
      <c r="IH62" s="8"/>
      <c r="II62" s="8"/>
      <c r="IJ62" s="8"/>
      <c r="IK62" s="8"/>
      <c r="IL62" s="8"/>
      <c r="IM62" s="8"/>
      <c r="IN62" s="8"/>
      <c r="IO62" s="8"/>
      <c r="IP62" s="8"/>
      <c r="IQ62" s="8"/>
    </row>
    <row r="63" spans="1:251" x14ac:dyDescent="0.3">
      <c r="A63" s="29"/>
      <c r="B63" s="32"/>
      <c r="C63" s="32"/>
      <c r="D63" s="32"/>
      <c r="F63" s="7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/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  <c r="HS63" s="8"/>
      <c r="HT63" s="8"/>
      <c r="HU63" s="8"/>
      <c r="HV63" s="8"/>
      <c r="HW63" s="8"/>
      <c r="HX63" s="8"/>
      <c r="HY63" s="8"/>
      <c r="HZ63" s="8"/>
      <c r="IA63" s="8"/>
      <c r="IB63" s="8"/>
      <c r="IC63" s="8"/>
      <c r="ID63" s="8"/>
      <c r="IE63" s="8"/>
      <c r="IF63" s="8"/>
      <c r="IG63" s="8"/>
      <c r="IH63" s="8"/>
      <c r="II63" s="8"/>
      <c r="IJ63" s="8"/>
      <c r="IK63" s="8"/>
      <c r="IL63" s="8"/>
      <c r="IM63" s="8"/>
      <c r="IN63" s="8"/>
      <c r="IO63" s="8"/>
      <c r="IP63" s="8"/>
      <c r="IQ63" s="8"/>
    </row>
    <row r="64" spans="1:251" ht="2.25" customHeight="1" x14ac:dyDescent="0.3">
      <c r="A64" s="30"/>
      <c r="B64" s="6"/>
      <c r="C64" s="12"/>
      <c r="D64" s="12"/>
      <c r="E64" s="30"/>
      <c r="F64" s="7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8"/>
      <c r="IB64" s="8"/>
      <c r="IC64" s="8"/>
      <c r="ID64" s="8"/>
      <c r="IE64" s="8"/>
      <c r="IF64" s="8"/>
      <c r="IG64" s="8"/>
      <c r="IH64" s="8"/>
      <c r="II64" s="8"/>
      <c r="IJ64" s="8"/>
      <c r="IK64" s="8"/>
      <c r="IL64" s="8"/>
      <c r="IM64" s="8"/>
      <c r="IN64" s="8"/>
      <c r="IO64" s="8"/>
      <c r="IP64" s="8"/>
      <c r="IQ64" s="8"/>
    </row>
    <row r="65" spans="1:251" x14ac:dyDescent="0.3">
      <c r="A65" s="6"/>
      <c r="B65" s="6"/>
      <c r="C65" s="12"/>
      <c r="D65" s="12"/>
      <c r="E65" s="12"/>
      <c r="F65" s="7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8"/>
      <c r="DD65" s="8"/>
      <c r="DE65" s="8"/>
      <c r="DF65" s="8"/>
      <c r="DG65" s="8"/>
      <c r="DH65" s="8"/>
      <c r="DI65" s="8"/>
      <c r="DJ65" s="8"/>
      <c r="DK65" s="8"/>
      <c r="DL65" s="8"/>
      <c r="DM65" s="8"/>
      <c r="DN65" s="8"/>
      <c r="DO65" s="8"/>
      <c r="DP65" s="8"/>
      <c r="DQ65" s="8"/>
      <c r="DR65" s="8"/>
      <c r="DS65" s="8"/>
      <c r="DT65" s="8"/>
      <c r="DU65" s="8"/>
      <c r="DV65" s="8"/>
      <c r="DW65" s="8"/>
      <c r="DX65" s="8"/>
      <c r="DY65" s="8"/>
      <c r="DZ65" s="8"/>
      <c r="EA65" s="8"/>
      <c r="EB65" s="8"/>
      <c r="EC65" s="8"/>
      <c r="ED65" s="8"/>
      <c r="EE65" s="8"/>
      <c r="EF65" s="8"/>
      <c r="EG65" s="8"/>
      <c r="EH65" s="8"/>
      <c r="EI65" s="8"/>
      <c r="EJ65" s="8"/>
      <c r="EK65" s="8"/>
      <c r="EL65" s="8"/>
      <c r="EM65" s="8"/>
      <c r="EN65" s="8"/>
      <c r="EO65" s="8"/>
      <c r="EP65" s="8"/>
      <c r="EQ65" s="8"/>
      <c r="ER65" s="8"/>
      <c r="ES65" s="8"/>
      <c r="ET65" s="8"/>
      <c r="EU65" s="8"/>
      <c r="EV65" s="8"/>
      <c r="EW65" s="8"/>
      <c r="EX65" s="8"/>
      <c r="EY65" s="8"/>
      <c r="EZ65" s="8"/>
      <c r="FA65" s="8"/>
      <c r="FB65" s="8"/>
      <c r="FC65" s="8"/>
      <c r="FD65" s="8"/>
      <c r="FE65" s="8"/>
      <c r="FF65" s="8"/>
      <c r="FG65" s="8"/>
      <c r="FH65" s="8"/>
      <c r="FI65" s="8"/>
      <c r="FJ65" s="8"/>
      <c r="FK65" s="8"/>
      <c r="FL65" s="8"/>
      <c r="FM65" s="8"/>
      <c r="FN65" s="8"/>
      <c r="FO65" s="8"/>
      <c r="FP65" s="8"/>
      <c r="FQ65" s="8"/>
      <c r="FR65" s="8"/>
      <c r="FS65" s="8"/>
      <c r="FT65" s="8"/>
      <c r="FU65" s="8"/>
      <c r="FV65" s="8"/>
      <c r="FW65" s="8"/>
      <c r="FX65" s="8"/>
      <c r="FY65" s="8"/>
      <c r="FZ65" s="8"/>
      <c r="GA65" s="8"/>
      <c r="GB65" s="8"/>
      <c r="GC65" s="8"/>
      <c r="GD65" s="8"/>
      <c r="GE65" s="8"/>
      <c r="GF65" s="8"/>
      <c r="GG65" s="8"/>
      <c r="GH65" s="8"/>
      <c r="GI65" s="8"/>
      <c r="GJ65" s="8"/>
      <c r="GK65" s="8"/>
      <c r="GL65" s="8"/>
      <c r="GM65" s="8"/>
      <c r="GN65" s="8"/>
      <c r="GO65" s="8"/>
      <c r="GP65" s="8"/>
      <c r="GQ65" s="8"/>
      <c r="GR65" s="8"/>
      <c r="GS65" s="8"/>
      <c r="GT65" s="8"/>
      <c r="GU65" s="8"/>
      <c r="GV65" s="8"/>
      <c r="GW65" s="8"/>
      <c r="GX65" s="8"/>
      <c r="GY65" s="8"/>
      <c r="GZ65" s="8"/>
      <c r="HA65" s="8"/>
      <c r="HB65" s="8"/>
      <c r="HC65" s="8"/>
      <c r="HD65" s="8"/>
      <c r="HE65" s="8"/>
      <c r="HF65" s="8"/>
      <c r="HG65" s="8"/>
      <c r="HH65" s="8"/>
      <c r="HI65" s="8"/>
      <c r="HJ65" s="8"/>
      <c r="HK65" s="8"/>
      <c r="HL65" s="8"/>
      <c r="HM65" s="8"/>
      <c r="HN65" s="8"/>
      <c r="HO65" s="8"/>
      <c r="HP65" s="8"/>
      <c r="HQ65" s="8"/>
      <c r="HR65" s="8"/>
      <c r="HS65" s="8"/>
      <c r="HT65" s="8"/>
      <c r="HU65" s="8"/>
      <c r="HV65" s="8"/>
      <c r="HW65" s="8"/>
      <c r="HX65" s="8"/>
      <c r="HY65" s="8"/>
      <c r="HZ65" s="8"/>
      <c r="IA65" s="8"/>
      <c r="IB65" s="8"/>
      <c r="IC65" s="8"/>
      <c r="ID65" s="8"/>
      <c r="IE65" s="8"/>
      <c r="IF65" s="8"/>
      <c r="IG65" s="8"/>
      <c r="IH65" s="8"/>
      <c r="II65" s="8"/>
      <c r="IJ65" s="8"/>
      <c r="IK65" s="8"/>
      <c r="IL65" s="8"/>
      <c r="IM65" s="8"/>
      <c r="IN65" s="8"/>
      <c r="IO65" s="8"/>
      <c r="IP65" s="8"/>
      <c r="IQ65" s="8"/>
    </row>
    <row r="66" spans="1:251" x14ac:dyDescent="0.3">
      <c r="A66" s="6"/>
      <c r="B66" s="6"/>
      <c r="C66" s="12"/>
      <c r="D66" s="12"/>
      <c r="E66" s="12"/>
      <c r="F66" s="7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  <c r="DK66" s="8"/>
      <c r="DL66" s="8"/>
      <c r="DM66" s="8"/>
      <c r="DN66" s="8"/>
      <c r="DO66" s="8"/>
      <c r="DP66" s="8"/>
      <c r="DQ66" s="8"/>
      <c r="DR66" s="8"/>
      <c r="DS66" s="8"/>
      <c r="DT66" s="8"/>
      <c r="DU66" s="8"/>
      <c r="DV66" s="8"/>
      <c r="DW66" s="8"/>
      <c r="DX66" s="8"/>
      <c r="DY66" s="8"/>
      <c r="DZ66" s="8"/>
      <c r="EA66" s="8"/>
      <c r="EB66" s="8"/>
      <c r="EC66" s="8"/>
      <c r="ED66" s="8"/>
      <c r="EE66" s="8"/>
      <c r="EF66" s="8"/>
      <c r="EG66" s="8"/>
      <c r="EH66" s="8"/>
      <c r="EI66" s="8"/>
      <c r="EJ66" s="8"/>
      <c r="EK66" s="8"/>
      <c r="EL66" s="8"/>
      <c r="EM66" s="8"/>
      <c r="EN66" s="8"/>
      <c r="EO66" s="8"/>
      <c r="EP66" s="8"/>
      <c r="EQ66" s="8"/>
      <c r="ER66" s="8"/>
      <c r="ES66" s="8"/>
      <c r="ET66" s="8"/>
      <c r="EU66" s="8"/>
      <c r="EV66" s="8"/>
      <c r="EW66" s="8"/>
      <c r="EX66" s="8"/>
      <c r="EY66" s="8"/>
      <c r="EZ66" s="8"/>
      <c r="FA66" s="8"/>
      <c r="FB66" s="8"/>
      <c r="FC66" s="8"/>
      <c r="FD66" s="8"/>
      <c r="FE66" s="8"/>
      <c r="FF66" s="8"/>
      <c r="FG66" s="8"/>
      <c r="FH66" s="8"/>
      <c r="FI66" s="8"/>
      <c r="FJ66" s="8"/>
      <c r="FK66" s="8"/>
      <c r="FL66" s="8"/>
      <c r="FM66" s="8"/>
      <c r="FN66" s="8"/>
      <c r="FO66" s="8"/>
      <c r="FP66" s="8"/>
      <c r="FQ66" s="8"/>
      <c r="FR66" s="8"/>
      <c r="FS66" s="8"/>
      <c r="FT66" s="8"/>
      <c r="FU66" s="8"/>
      <c r="FV66" s="8"/>
      <c r="FW66" s="8"/>
      <c r="FX66" s="8"/>
      <c r="FY66" s="8"/>
      <c r="FZ66" s="8"/>
      <c r="GA66" s="8"/>
      <c r="GB66" s="8"/>
      <c r="GC66" s="8"/>
      <c r="GD66" s="8"/>
      <c r="GE66" s="8"/>
      <c r="GF66" s="8"/>
      <c r="GG66" s="8"/>
      <c r="GH66" s="8"/>
      <c r="GI66" s="8"/>
      <c r="GJ66" s="8"/>
      <c r="GK66" s="8"/>
      <c r="GL66" s="8"/>
      <c r="GM66" s="8"/>
      <c r="GN66" s="8"/>
      <c r="GO66" s="8"/>
      <c r="GP66" s="8"/>
      <c r="GQ66" s="8"/>
      <c r="GR66" s="8"/>
      <c r="GS66" s="8"/>
      <c r="GT66" s="8"/>
      <c r="GU66" s="8"/>
      <c r="GV66" s="8"/>
      <c r="GW66" s="8"/>
      <c r="GX66" s="8"/>
      <c r="GY66" s="8"/>
      <c r="GZ66" s="8"/>
      <c r="HA66" s="8"/>
      <c r="HB66" s="8"/>
      <c r="HC66" s="8"/>
      <c r="HD66" s="8"/>
      <c r="HE66" s="8"/>
      <c r="HF66" s="8"/>
      <c r="HG66" s="8"/>
      <c r="HH66" s="8"/>
      <c r="HI66" s="8"/>
      <c r="HJ66" s="8"/>
      <c r="HK66" s="8"/>
      <c r="HL66" s="8"/>
      <c r="HM66" s="8"/>
      <c r="HN66" s="8"/>
      <c r="HO66" s="8"/>
      <c r="HP66" s="8"/>
      <c r="HQ66" s="8"/>
      <c r="HR66" s="8"/>
      <c r="HS66" s="8"/>
      <c r="HT66" s="8"/>
      <c r="HU66" s="8"/>
      <c r="HV66" s="8"/>
      <c r="HW66" s="8"/>
      <c r="HX66" s="8"/>
      <c r="HY66" s="8"/>
      <c r="HZ66" s="8"/>
      <c r="IA66" s="8"/>
      <c r="IB66" s="8"/>
      <c r="IC66" s="8"/>
      <c r="ID66" s="8"/>
      <c r="IE66" s="8"/>
      <c r="IF66" s="8"/>
      <c r="IG66" s="8"/>
      <c r="IH66" s="8"/>
      <c r="II66" s="8"/>
      <c r="IJ66" s="8"/>
      <c r="IK66" s="8"/>
      <c r="IL66" s="8"/>
      <c r="IM66" s="8"/>
      <c r="IN66" s="8"/>
      <c r="IO66" s="8"/>
      <c r="IP66" s="8"/>
      <c r="IQ66" s="8"/>
    </row>
  </sheetData>
  <mergeCells count="7">
    <mergeCell ref="A6:E6"/>
    <mergeCell ref="A54:E54"/>
    <mergeCell ref="A7:E7"/>
    <mergeCell ref="A9:E9"/>
    <mergeCell ref="A13:E13"/>
    <mergeCell ref="A53:E53"/>
    <mergeCell ref="A8:E8"/>
  </mergeCells>
  <printOptions horizontalCentered="1" verticalCentered="1"/>
  <pageMargins left="0.39370078740157483" right="0.39370078740157483" top="0.19685039370078741" bottom="0.59055118110236227" header="0.19685039370078741" footer="0"/>
  <pageSetup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</vt:lpstr>
      <vt:lpstr>BG!Área_de_impresión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Melbi Santos</dc:creator>
  <cp:lastModifiedBy>Juan Beriguete</cp:lastModifiedBy>
  <cp:lastPrinted>2024-06-01T14:26:27Z</cp:lastPrinted>
  <dcterms:created xsi:type="dcterms:W3CDTF">2013-01-30T15:16:21Z</dcterms:created>
  <dcterms:modified xsi:type="dcterms:W3CDTF">2024-06-06T20:29:00Z</dcterms:modified>
</cp:coreProperties>
</file>